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opbox\Condivisi\OFFICE-LERNEN\Kalendervorlagen\Kalendervorlagen\2027\"/>
    </mc:Choice>
  </mc:AlternateContent>
  <xr:revisionPtr revIDLastSave="0" documentId="13_ncr:1_{192C2D61-5FD7-482D-B260-DBF5896C20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chenkalender" sheetId="1" r:id="rId1"/>
  </sheets>
  <definedNames>
    <definedName name="_xlnm.Print_Area" localSheetId="0">Wochenkalender!$A$1:$L$3463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1" l="1"/>
  <c r="N41" i="1"/>
  <c r="N40" i="1"/>
  <c r="N39" i="1"/>
  <c r="N38" i="1"/>
  <c r="Q53" i="1" l="1"/>
  <c r="N18" i="1" l="1"/>
  <c r="Q18" i="1" s="1"/>
  <c r="N19" i="1"/>
  <c r="Q19" i="1"/>
  <c r="Q20" i="1"/>
  <c r="Q22" i="1"/>
  <c r="N23" i="1"/>
  <c r="N20" i="1" s="1"/>
  <c r="N25" i="1"/>
  <c r="Q25" i="1" s="1"/>
  <c r="Q27" i="1"/>
  <c r="Q30" i="1"/>
  <c r="N31" i="1"/>
  <c r="Q31" i="1" s="1"/>
  <c r="Q32" i="1"/>
  <c r="N33" i="1"/>
  <c r="Q33" i="1" s="1"/>
  <c r="N34" i="1"/>
  <c r="Q34" i="1"/>
  <c r="N35" i="1"/>
  <c r="Q35" i="1"/>
  <c r="N36" i="1"/>
  <c r="Q36" i="1" s="1"/>
  <c r="N37" i="1"/>
  <c r="Q37" i="1" s="1"/>
  <c r="Q38" i="1"/>
  <c r="Q39" i="1"/>
  <c r="Q40" i="1"/>
  <c r="Q41" i="1"/>
  <c r="N42" i="1"/>
  <c r="Q42" i="1"/>
  <c r="N43" i="1"/>
  <c r="Q43" i="1" s="1"/>
  <c r="N44" i="1"/>
  <c r="Q44" i="1" s="1"/>
  <c r="N45" i="1"/>
  <c r="Q45" i="1"/>
  <c r="N46" i="1"/>
  <c r="Q46" i="1" s="1"/>
  <c r="Q47" i="1"/>
  <c r="N48" i="1"/>
  <c r="Q48" i="1" s="1"/>
  <c r="N49" i="1"/>
  <c r="Q49" i="1"/>
  <c r="N50" i="1"/>
  <c r="Q50" i="1" s="1"/>
  <c r="N51" i="1"/>
  <c r="Q51" i="1" s="1"/>
  <c r="N52" i="1"/>
  <c r="Q52" i="1"/>
  <c r="Q54" i="1"/>
  <c r="Q55" i="1"/>
  <c r="Q57" i="1"/>
  <c r="Q58" i="1"/>
  <c r="Q59" i="1"/>
  <c r="Q60" i="1"/>
  <c r="N27" i="1" l="1"/>
  <c r="N28" i="1" s="1"/>
  <c r="Q28" i="1" s="1"/>
  <c r="N30" i="1"/>
  <c r="N26" i="1"/>
  <c r="Q26" i="1" s="1"/>
  <c r="N24" i="1"/>
  <c r="Q24" i="1" s="1"/>
  <c r="Q23" i="1"/>
  <c r="N22" i="1"/>
  <c r="N21" i="1"/>
  <c r="Q21" i="1" s="1"/>
  <c r="M2" i="1"/>
  <c r="A3459" i="1" s="1"/>
  <c r="N29" i="1" l="1"/>
  <c r="Q29" i="1" s="1"/>
  <c r="M3" i="1"/>
  <c r="A3" i="1" l="1"/>
  <c r="A1" i="1" l="1"/>
  <c r="A7" i="1"/>
  <c r="A12" i="1"/>
  <c r="A21" i="1" l="1"/>
  <c r="A16" i="1"/>
  <c r="A25" i="1" l="1"/>
  <c r="A30" i="1"/>
  <c r="A36" i="1" l="1"/>
  <c r="A39" i="1"/>
  <c r="A45" i="1" s="1"/>
  <c r="A34" i="1"/>
  <c r="Q56" i="1" l="1"/>
  <c r="A9" i="1"/>
  <c r="A18" i="1"/>
  <c r="A27" i="1"/>
  <c r="A48" i="1"/>
  <c r="A54" i="1" s="1"/>
  <c r="A43" i="1"/>
  <c r="A57" i="1" l="1"/>
  <c r="A52" i="1"/>
  <c r="A67" i="1" l="1"/>
  <c r="A65" i="1" s="1"/>
  <c r="C1" i="1"/>
  <c r="A76" i="1"/>
  <c r="A63" i="1"/>
  <c r="A61" i="1"/>
  <c r="A71" i="1" l="1"/>
  <c r="A73" i="1"/>
  <c r="A85" i="1"/>
  <c r="A82" i="1"/>
  <c r="A80" i="1"/>
  <c r="A91" i="1" l="1"/>
  <c r="A89" i="1"/>
  <c r="A94" i="1"/>
  <c r="A103" i="1" l="1"/>
  <c r="A100" i="1"/>
  <c r="A98" i="1"/>
  <c r="A109" i="1" l="1"/>
  <c r="A107" i="1"/>
  <c r="A112" i="1"/>
  <c r="A121" i="1" l="1"/>
  <c r="A131" i="1" s="1"/>
  <c r="A129" i="1" s="1"/>
  <c r="A118" i="1"/>
  <c r="A116" i="1"/>
  <c r="A137" i="1" l="1"/>
  <c r="A140" i="1"/>
  <c r="A135" i="1"/>
  <c r="A127" i="1"/>
  <c r="A125" i="1"/>
  <c r="C65" i="1"/>
  <c r="A149" i="1" l="1"/>
  <c r="A144" i="1"/>
  <c r="A146" i="1"/>
  <c r="A153" i="1" l="1"/>
  <c r="A155" i="1"/>
  <c r="A158" i="1"/>
  <c r="A167" i="1" l="1"/>
  <c r="A162" i="1"/>
  <c r="A164" i="1"/>
  <c r="A176" i="1" l="1"/>
  <c r="A171" i="1"/>
  <c r="A173" i="1"/>
  <c r="A180" i="1" l="1"/>
  <c r="A182" i="1"/>
  <c r="A185" i="1"/>
  <c r="A189" i="1" l="1"/>
  <c r="A191" i="1"/>
  <c r="A195" i="1"/>
  <c r="A193" i="1" s="1"/>
  <c r="C129" i="1"/>
  <c r="A201" i="1" l="1"/>
  <c r="A199" i="1"/>
  <c r="A204" i="1"/>
  <c r="A213" i="1" l="1"/>
  <c r="A208" i="1"/>
  <c r="A210" i="1"/>
  <c r="A217" i="1" l="1"/>
  <c r="A219" i="1"/>
  <c r="A222" i="1"/>
  <c r="A231" i="1" l="1"/>
  <c r="A226" i="1"/>
  <c r="A228" i="1"/>
  <c r="A235" i="1" l="1"/>
  <c r="A237" i="1"/>
  <c r="A240" i="1"/>
  <c r="A249" i="1" l="1"/>
  <c r="A244" i="1"/>
  <c r="A246" i="1"/>
  <c r="A253" i="1" l="1"/>
  <c r="A259" i="1"/>
  <c r="A257" i="1" s="1"/>
  <c r="A255" i="1"/>
  <c r="C193" i="1"/>
  <c r="A268" i="1" l="1"/>
  <c r="A263" i="1"/>
  <c r="A265" i="1"/>
  <c r="A272" i="1" l="1"/>
  <c r="A274" i="1"/>
  <c r="A277" i="1"/>
  <c r="A286" i="1" l="1"/>
  <c r="A281" i="1"/>
  <c r="A283" i="1"/>
  <c r="A290" i="1" l="1"/>
  <c r="A292" i="1"/>
  <c r="A295" i="1"/>
  <c r="A299" i="1" l="1"/>
  <c r="A301" i="1"/>
  <c r="A304" i="1"/>
  <c r="A310" i="1" l="1"/>
  <c r="A313" i="1"/>
  <c r="A308" i="1"/>
  <c r="A317" i="1" l="1"/>
  <c r="A319" i="1"/>
  <c r="A323" i="1"/>
  <c r="A321" i="1" s="1"/>
  <c r="C257" i="1"/>
  <c r="A327" i="1" l="1"/>
  <c r="A329" i="1"/>
  <c r="A332" i="1"/>
  <c r="A341" i="1" l="1"/>
  <c r="A336" i="1"/>
  <c r="A338" i="1"/>
  <c r="A345" i="1" l="1"/>
  <c r="A347" i="1"/>
  <c r="A350" i="1"/>
  <c r="A359" i="1" l="1"/>
  <c r="A354" i="1"/>
  <c r="A356" i="1"/>
  <c r="A365" i="1" l="1"/>
  <c r="A368" i="1"/>
  <c r="A363" i="1"/>
  <c r="A377" i="1" l="1"/>
  <c r="A372" i="1"/>
  <c r="A374" i="1"/>
  <c r="A387" i="1" l="1"/>
  <c r="A385" i="1" s="1"/>
  <c r="A381" i="1"/>
  <c r="A383" i="1"/>
  <c r="C321" i="1"/>
  <c r="A393" i="1" l="1"/>
  <c r="A391" i="1"/>
  <c r="A396" i="1"/>
  <c r="A400" i="1" l="1"/>
  <c r="A402" i="1"/>
  <c r="A405" i="1"/>
  <c r="A411" i="1" l="1"/>
  <c r="A414" i="1"/>
  <c r="A409" i="1"/>
  <c r="A418" i="1" l="1"/>
  <c r="A420" i="1"/>
  <c r="A423" i="1"/>
  <c r="A427" i="1" l="1"/>
  <c r="A429" i="1"/>
  <c r="A432" i="1"/>
  <c r="A438" i="1" l="1"/>
  <c r="A441" i="1"/>
  <c r="A436" i="1"/>
  <c r="A445" i="1" l="1"/>
  <c r="A447" i="1"/>
  <c r="A451" i="1"/>
  <c r="A449" i="1" s="1"/>
  <c r="C385" i="1"/>
  <c r="A460" i="1" l="1"/>
  <c r="A457" i="1"/>
  <c r="A455" i="1"/>
  <c r="A464" i="1" l="1"/>
  <c r="A466" i="1"/>
  <c r="A469" i="1"/>
  <c r="A475" i="1" l="1"/>
  <c r="A478" i="1"/>
  <c r="A473" i="1"/>
  <c r="A482" i="1" l="1"/>
  <c r="A484" i="1"/>
  <c r="A487" i="1"/>
  <c r="A493" i="1" l="1"/>
  <c r="A496" i="1"/>
  <c r="A491" i="1"/>
  <c r="A500" i="1" l="1"/>
  <c r="A502" i="1"/>
  <c r="A505" i="1"/>
  <c r="A509" i="1" l="1"/>
  <c r="A515" i="1"/>
  <c r="A513" i="1" s="1"/>
  <c r="A511" i="1"/>
  <c r="C449" i="1"/>
  <c r="A524" i="1" l="1"/>
  <c r="A521" i="1"/>
  <c r="A519" i="1"/>
  <c r="A530" i="1" l="1"/>
  <c r="A533" i="1"/>
  <c r="A528" i="1"/>
  <c r="A537" i="1" l="1"/>
  <c r="A539" i="1"/>
  <c r="A542" i="1"/>
  <c r="A548" i="1" l="1"/>
  <c r="A551" i="1"/>
  <c r="A546" i="1"/>
  <c r="A560" i="1" l="1"/>
  <c r="A555" i="1"/>
  <c r="A557" i="1"/>
  <c r="A564" i="1" l="1"/>
  <c r="A566" i="1"/>
  <c r="A569" i="1"/>
  <c r="A573" i="1" l="1"/>
  <c r="A575" i="1"/>
  <c r="A579" i="1"/>
  <c r="A577" i="1" s="1"/>
  <c r="C513" i="1"/>
  <c r="A585" i="1" l="1"/>
  <c r="A588" i="1"/>
  <c r="A583" i="1"/>
  <c r="A592" i="1" l="1"/>
  <c r="A594" i="1"/>
  <c r="A597" i="1"/>
  <c r="A603" i="1" l="1"/>
  <c r="A606" i="1"/>
  <c r="A601" i="1"/>
  <c r="A610" i="1" l="1"/>
  <c r="A612" i="1"/>
  <c r="A615" i="1"/>
  <c r="A619" i="1" l="1"/>
  <c r="A621" i="1"/>
  <c r="A624" i="1"/>
  <c r="A628" i="1" l="1"/>
  <c r="A630" i="1"/>
  <c r="A633" i="1"/>
  <c r="A637" i="1" l="1"/>
  <c r="A639" i="1"/>
  <c r="A643" i="1"/>
  <c r="A641" i="1" s="1"/>
  <c r="C577" i="1"/>
  <c r="A647" i="1" l="1"/>
  <c r="A652" i="1"/>
  <c r="A649" i="1"/>
  <c r="A656" i="1" l="1"/>
  <c r="A658" i="1"/>
  <c r="A661" i="1"/>
  <c r="A665" i="1" l="1"/>
  <c r="A667" i="1"/>
  <c r="A670" i="1"/>
  <c r="A674" i="1" l="1"/>
  <c r="A676" i="1"/>
  <c r="A679" i="1"/>
  <c r="A688" i="1" l="1"/>
  <c r="A683" i="1"/>
  <c r="A685" i="1"/>
  <c r="A692" i="1" l="1"/>
  <c r="A694" i="1"/>
  <c r="A697" i="1"/>
  <c r="A707" i="1" l="1"/>
  <c r="A705" i="1" s="1"/>
  <c r="A701" i="1"/>
  <c r="A703" i="1"/>
  <c r="C641" i="1"/>
  <c r="A711" i="1" l="1"/>
  <c r="A713" i="1"/>
  <c r="A716" i="1"/>
  <c r="A720" i="1" l="1"/>
  <c r="A722" i="1"/>
  <c r="A725" i="1"/>
  <c r="A731" i="1" l="1"/>
  <c r="A734" i="1"/>
  <c r="A729" i="1"/>
  <c r="A743" i="1" l="1"/>
  <c r="A738" i="1"/>
  <c r="A740" i="1"/>
  <c r="A747" i="1" l="1"/>
  <c r="A749" i="1"/>
  <c r="A752" i="1"/>
  <c r="A756" i="1" l="1"/>
  <c r="A758" i="1"/>
  <c r="A761" i="1"/>
  <c r="A767" i="1" l="1"/>
  <c r="A771" i="1"/>
  <c r="A769" i="1" s="1"/>
  <c r="A765" i="1"/>
  <c r="C705" i="1"/>
  <c r="A775" i="1" l="1"/>
  <c r="A777" i="1"/>
  <c r="A780" i="1"/>
  <c r="A786" i="1" l="1"/>
  <c r="A789" i="1"/>
  <c r="A784" i="1"/>
  <c r="A793" i="1" l="1"/>
  <c r="A795" i="1"/>
  <c r="A798" i="1"/>
  <c r="A804" i="1" l="1"/>
  <c r="A807" i="1"/>
  <c r="A802" i="1"/>
  <c r="A811" i="1" l="1"/>
  <c r="A813" i="1"/>
  <c r="A816" i="1"/>
  <c r="A825" i="1" l="1"/>
  <c r="A820" i="1"/>
  <c r="A822" i="1"/>
  <c r="A829" i="1" l="1"/>
  <c r="A831" i="1"/>
  <c r="A835" i="1"/>
  <c r="A833" i="1" s="1"/>
  <c r="C769" i="1"/>
  <c r="A844" i="1" l="1"/>
  <c r="A839" i="1"/>
  <c r="A841" i="1"/>
  <c r="A850" i="1" l="1"/>
  <c r="A853" i="1"/>
  <c r="A848" i="1"/>
  <c r="A857" i="1" l="1"/>
  <c r="A859" i="1"/>
  <c r="A862" i="1"/>
  <c r="A868" i="1" l="1"/>
  <c r="A871" i="1"/>
  <c r="A866" i="1"/>
  <c r="A880" i="1" l="1"/>
  <c r="A875" i="1"/>
  <c r="A877" i="1"/>
  <c r="A884" i="1" l="1"/>
  <c r="A886" i="1"/>
  <c r="A889" i="1"/>
  <c r="A893" i="1" l="1"/>
  <c r="A895" i="1"/>
  <c r="A899" i="1"/>
  <c r="A897" i="1" s="1"/>
  <c r="C833" i="1"/>
  <c r="A905" i="1" l="1"/>
  <c r="A908" i="1"/>
  <c r="A903" i="1"/>
  <c r="A912" i="1" l="1"/>
  <c r="A917" i="1"/>
  <c r="A914" i="1"/>
  <c r="A923" i="1" l="1"/>
  <c r="A926" i="1"/>
  <c r="A921" i="1"/>
  <c r="A935" i="1" l="1"/>
  <c r="A930" i="1"/>
  <c r="A932" i="1"/>
  <c r="A939" i="1" l="1"/>
  <c r="A944" i="1"/>
  <c r="A941" i="1"/>
  <c r="A948" i="1" l="1"/>
  <c r="A950" i="1"/>
  <c r="A953" i="1"/>
  <c r="A959" i="1" l="1"/>
  <c r="A963" i="1"/>
  <c r="A961" i="1" s="1"/>
  <c r="A957" i="1"/>
  <c r="C897" i="1"/>
  <c r="A972" i="1" l="1"/>
  <c r="A967" i="1"/>
  <c r="A969" i="1"/>
  <c r="A978" i="1" l="1"/>
  <c r="A981" i="1"/>
  <c r="A976" i="1"/>
  <c r="A990" i="1" l="1"/>
  <c r="A985" i="1"/>
  <c r="A987" i="1"/>
  <c r="A996" i="1" l="1"/>
  <c r="A999" i="1"/>
  <c r="A994" i="1"/>
  <c r="A1008" i="1" l="1"/>
  <c r="A1003" i="1"/>
  <c r="A1005" i="1"/>
  <c r="A1012" i="1" l="1"/>
  <c r="A1014" i="1"/>
  <c r="A1017" i="1"/>
  <c r="A1027" i="1" l="1"/>
  <c r="A1025" i="1" s="1"/>
  <c r="A1021" i="1"/>
  <c r="A1023" i="1"/>
  <c r="C961" i="1"/>
  <c r="A1033" i="1" l="1"/>
  <c r="A1036" i="1"/>
  <c r="A1031" i="1"/>
  <c r="A1040" i="1" l="1"/>
  <c r="A1042" i="1"/>
  <c r="A1045" i="1"/>
  <c r="A1049" i="1" l="1"/>
  <c r="A1051" i="1"/>
  <c r="A1054" i="1"/>
  <c r="A1063" i="1" l="1"/>
  <c r="A1058" i="1"/>
  <c r="A1060" i="1"/>
  <c r="A1067" i="1" l="1"/>
  <c r="A1069" i="1"/>
  <c r="A1072" i="1"/>
  <c r="A1081" i="1" l="1"/>
  <c r="A1076" i="1"/>
  <c r="A1078" i="1"/>
  <c r="A1087" i="1" l="1"/>
  <c r="A1091" i="1"/>
  <c r="A1089" i="1" s="1"/>
  <c r="A1085" i="1"/>
  <c r="C1025" i="1"/>
  <c r="A1100" i="1" l="1"/>
  <c r="A1095" i="1"/>
  <c r="A1097" i="1"/>
  <c r="A1106" i="1" l="1"/>
  <c r="A1104" i="1"/>
  <c r="A1109" i="1"/>
  <c r="A1113" i="1" l="1"/>
  <c r="A1115" i="1"/>
  <c r="A1118" i="1"/>
  <c r="A1124" i="1" l="1"/>
  <c r="A1127" i="1"/>
  <c r="A1122" i="1"/>
  <c r="A1131" i="1" l="1"/>
  <c r="A1133" i="1"/>
  <c r="A1136" i="1"/>
  <c r="A1140" i="1" l="1"/>
  <c r="A1142" i="1"/>
  <c r="A1145" i="1"/>
  <c r="A1155" i="1" l="1"/>
  <c r="A1153" i="1" s="1"/>
  <c r="A1149" i="1"/>
  <c r="A1151" i="1"/>
  <c r="C1089" i="1"/>
  <c r="A1161" i="1" l="1"/>
  <c r="A1164" i="1"/>
  <c r="A1159" i="1"/>
  <c r="A1168" i="1" l="1"/>
  <c r="A1170" i="1"/>
  <c r="A1173" i="1"/>
  <c r="A1179" i="1" l="1"/>
  <c r="A1182" i="1"/>
  <c r="A1177" i="1"/>
  <c r="A1191" i="1" l="1"/>
  <c r="A1186" i="1"/>
  <c r="A1188" i="1"/>
  <c r="A1195" i="1" l="1"/>
  <c r="A1197" i="1"/>
  <c r="A1200" i="1"/>
  <c r="A1204" i="1" l="1"/>
  <c r="A1206" i="1"/>
  <c r="A1209" i="1"/>
  <c r="A1213" i="1" l="1"/>
  <c r="A1215" i="1"/>
  <c r="A1219" i="1"/>
  <c r="A1217" i="1" s="1"/>
  <c r="C1153" i="1"/>
  <c r="A1228" i="1" l="1"/>
  <c r="A1223" i="1"/>
  <c r="A1225" i="1"/>
  <c r="A1234" i="1" l="1"/>
  <c r="A1237" i="1"/>
  <c r="A1232" i="1"/>
  <c r="A1241" i="1" l="1"/>
  <c r="A1243" i="1"/>
  <c r="A1246" i="1"/>
  <c r="A1252" i="1" l="1"/>
  <c r="A1255" i="1"/>
  <c r="A1250" i="1"/>
  <c r="A1264" i="1" l="1"/>
  <c r="A1259" i="1"/>
  <c r="A1261" i="1"/>
  <c r="A1270" i="1" l="1"/>
  <c r="A1273" i="1"/>
  <c r="A1268" i="1"/>
  <c r="A1277" i="1" l="1"/>
  <c r="A1279" i="1"/>
  <c r="A1283" i="1"/>
  <c r="A1281" i="1" s="1"/>
  <c r="C1217" i="1"/>
  <c r="A1287" i="1" l="1"/>
  <c r="A1289" i="1"/>
  <c r="A1292" i="1"/>
  <c r="A1301" i="1" l="1"/>
  <c r="A1296" i="1"/>
  <c r="A1298" i="1"/>
  <c r="A1305" i="1" l="1"/>
  <c r="A1307" i="1"/>
  <c r="A1310" i="1"/>
  <c r="A1319" i="1" l="1"/>
  <c r="A1314" i="1"/>
  <c r="A1316" i="1"/>
  <c r="A1323" i="1" l="1"/>
  <c r="A1325" i="1"/>
  <c r="A1328" i="1"/>
  <c r="A1332" i="1" l="1"/>
  <c r="A1334" i="1"/>
  <c r="A1337" i="1"/>
  <c r="A1341" i="1" l="1"/>
  <c r="A1343" i="1"/>
  <c r="A1347" i="1"/>
  <c r="A1345" i="1" s="1"/>
  <c r="C1281" i="1"/>
  <c r="A1353" i="1" l="1"/>
  <c r="A1356" i="1"/>
  <c r="A1351" i="1"/>
  <c r="A1365" i="1" l="1"/>
  <c r="A1360" i="1"/>
  <c r="A1362" i="1"/>
  <c r="A1371" i="1" l="1"/>
  <c r="A1374" i="1"/>
  <c r="A1369" i="1"/>
  <c r="A1383" i="1" l="1"/>
  <c r="A1378" i="1"/>
  <c r="A1380" i="1"/>
  <c r="A1387" i="1" l="1"/>
  <c r="A1389" i="1"/>
  <c r="A1392" i="1"/>
  <c r="A1396" i="1" l="1"/>
  <c r="A1398" i="1"/>
  <c r="A1401" i="1"/>
  <c r="A1407" i="1" l="1"/>
  <c r="A1411" i="1"/>
  <c r="A1409" i="1" s="1"/>
  <c r="A1405" i="1"/>
  <c r="C1345" i="1"/>
  <c r="A1420" i="1" l="1"/>
  <c r="A1415" i="1"/>
  <c r="A1417" i="1"/>
  <c r="A1426" i="1" l="1"/>
  <c r="A1424" i="1"/>
  <c r="A1429" i="1"/>
  <c r="A1433" i="1" l="1"/>
  <c r="A1435" i="1"/>
  <c r="A1438" i="1"/>
  <c r="A1442" i="1" l="1"/>
  <c r="A1444" i="1"/>
  <c r="A1447" i="1"/>
  <c r="A1456" i="1" l="1"/>
  <c r="A1451" i="1"/>
  <c r="A1453" i="1"/>
  <c r="A1462" i="1" l="1"/>
  <c r="A1465" i="1"/>
  <c r="A1460" i="1"/>
  <c r="A1475" i="1" l="1"/>
  <c r="A1473" i="1" s="1"/>
  <c r="A1469" i="1"/>
  <c r="A1471" i="1"/>
  <c r="C1409" i="1"/>
  <c r="A1481" i="1" l="1"/>
  <c r="A1484" i="1"/>
  <c r="A1479" i="1"/>
  <c r="A1490" i="1" l="1"/>
  <c r="A1493" i="1"/>
  <c r="A1488" i="1"/>
  <c r="A1499" i="1" l="1"/>
  <c r="A1502" i="1"/>
  <c r="A1497" i="1"/>
  <c r="A1511" i="1" l="1"/>
  <c r="A1506" i="1"/>
  <c r="A1508" i="1"/>
  <c r="A1515" i="1" l="1"/>
  <c r="A1517" i="1"/>
  <c r="A1520" i="1"/>
  <c r="A1529" i="1" l="1"/>
  <c r="A1524" i="1"/>
  <c r="A1526" i="1"/>
  <c r="A1533" i="1" l="1"/>
  <c r="A1535" i="1"/>
  <c r="A1539" i="1"/>
  <c r="A1537" i="1" s="1"/>
  <c r="C1473" i="1"/>
  <c r="A1548" i="1" l="1"/>
  <c r="A1543" i="1"/>
  <c r="A1545" i="1"/>
  <c r="A1554" i="1" l="1"/>
  <c r="A1552" i="1"/>
  <c r="A1557" i="1"/>
  <c r="A1561" i="1" l="1"/>
  <c r="A1563" i="1"/>
  <c r="A1566" i="1"/>
  <c r="A1572" i="1" l="1"/>
  <c r="A1575" i="1"/>
  <c r="A1570" i="1"/>
  <c r="A1579" i="1" l="1"/>
  <c r="A1581" i="1"/>
  <c r="A1584" i="1"/>
  <c r="A1590" i="1" l="1"/>
  <c r="A1593" i="1"/>
  <c r="A1588" i="1"/>
  <c r="A1603" i="1" l="1"/>
  <c r="A1601" i="1" s="1"/>
  <c r="A1597" i="1"/>
  <c r="A1599" i="1"/>
  <c r="C1537" i="1"/>
  <c r="A1609" i="1" l="1"/>
  <c r="A1612" i="1"/>
  <c r="A1607" i="1"/>
  <c r="A1616" i="1" l="1"/>
  <c r="A1618" i="1"/>
  <c r="A1621" i="1"/>
  <c r="A1627" i="1" l="1"/>
  <c r="A1630" i="1"/>
  <c r="A1625" i="1"/>
  <c r="A1634" i="1" l="1"/>
  <c r="A1636" i="1"/>
  <c r="A1639" i="1"/>
  <c r="A1643" i="1" l="1"/>
  <c r="A1645" i="1"/>
  <c r="A1648" i="1"/>
  <c r="A1652" i="1" l="1"/>
  <c r="A1654" i="1"/>
  <c r="A1657" i="1"/>
  <c r="A1663" i="1" l="1"/>
  <c r="A1667" i="1"/>
  <c r="A1665" i="1" s="1"/>
  <c r="A1661" i="1"/>
  <c r="C1601" i="1"/>
  <c r="A1671" i="1" l="1"/>
  <c r="A1673" i="1"/>
  <c r="A1676" i="1"/>
  <c r="A1682" i="1" l="1"/>
  <c r="A1685" i="1"/>
  <c r="A1680" i="1"/>
  <c r="A1689" i="1" l="1"/>
  <c r="A1691" i="1"/>
  <c r="A1694" i="1"/>
  <c r="A1698" i="1" l="1"/>
  <c r="A1700" i="1"/>
  <c r="A1703" i="1"/>
  <c r="A1712" i="1" l="1"/>
  <c r="A1707" i="1"/>
  <c r="A1709" i="1"/>
  <c r="A1718" i="1" l="1"/>
  <c r="A1721" i="1"/>
  <c r="A1716" i="1"/>
  <c r="A1731" i="1" l="1"/>
  <c r="A1729" i="1" s="1"/>
  <c r="A1725" i="1"/>
  <c r="A1727" i="1"/>
  <c r="C1665" i="1"/>
  <c r="A1737" i="1" l="1"/>
  <c r="A1740" i="1"/>
  <c r="A1735" i="1"/>
  <c r="A1744" i="1" l="1"/>
  <c r="A1746" i="1"/>
  <c r="A1749" i="1"/>
  <c r="A1758" i="1" l="1"/>
  <c r="A1753" i="1"/>
  <c r="A1755" i="1"/>
  <c r="A1762" i="1" l="1"/>
  <c r="A1764" i="1"/>
  <c r="A1767" i="1"/>
  <c r="A1773" i="1" l="1"/>
  <c r="A1776" i="1"/>
  <c r="A1771" i="1"/>
  <c r="A1780" i="1" l="1"/>
  <c r="A1782" i="1"/>
  <c r="A1785" i="1"/>
  <c r="A1789" i="1" l="1"/>
  <c r="A1791" i="1"/>
  <c r="A1795" i="1"/>
  <c r="A1793" i="1" s="1"/>
  <c r="C1729" i="1"/>
  <c r="A1804" i="1" l="1"/>
  <c r="A1799" i="1"/>
  <c r="A1801" i="1"/>
  <c r="A1810" i="1" l="1"/>
  <c r="A1808" i="1"/>
  <c r="A1813" i="1"/>
  <c r="A1817" i="1" l="1"/>
  <c r="A1819" i="1"/>
  <c r="A1822" i="1"/>
  <c r="A1828" i="1" l="1"/>
  <c r="A1831" i="1"/>
  <c r="A1826" i="1"/>
  <c r="A1840" i="1" l="1"/>
  <c r="A1835" i="1"/>
  <c r="A1837" i="1"/>
  <c r="A1844" i="1" l="1"/>
  <c r="A1846" i="1"/>
  <c r="A1849" i="1"/>
  <c r="A1853" i="1" l="1"/>
  <c r="A1855" i="1"/>
  <c r="A1859" i="1"/>
  <c r="A1857" i="1" s="1"/>
  <c r="C1793" i="1"/>
  <c r="A1863" i="1" l="1"/>
  <c r="A1865" i="1"/>
  <c r="A1868" i="1"/>
  <c r="A1872" i="1" l="1"/>
  <c r="A1874" i="1"/>
  <c r="A1877" i="1"/>
  <c r="A1883" i="1" l="1"/>
  <c r="A1886" i="1"/>
  <c r="A1881" i="1"/>
  <c r="A1895" i="1" l="1"/>
  <c r="A1890" i="1"/>
  <c r="A1892" i="1"/>
  <c r="A1899" i="1" l="1"/>
  <c r="A1901" i="1"/>
  <c r="A1904" i="1"/>
  <c r="A1908" i="1" l="1"/>
  <c r="A1910" i="1"/>
  <c r="A1913" i="1"/>
  <c r="A1917" i="1" l="1"/>
  <c r="A1919" i="1"/>
  <c r="A1923" i="1"/>
  <c r="A1921" i="1" s="1"/>
  <c r="C1857" i="1"/>
  <c r="A1927" i="1" l="1"/>
  <c r="A1929" i="1"/>
  <c r="A1932" i="1"/>
  <c r="A1938" i="1" l="1"/>
  <c r="A1941" i="1"/>
  <c r="A1936" i="1"/>
  <c r="A1945" i="1" l="1"/>
  <c r="A1947" i="1"/>
  <c r="A1950" i="1"/>
  <c r="A1956" i="1" l="1"/>
  <c r="A1959" i="1"/>
  <c r="A1954" i="1"/>
  <c r="A1963" i="1" l="1"/>
  <c r="A1965" i="1"/>
  <c r="A1968" i="1"/>
  <c r="A1974" i="1" l="1"/>
  <c r="A1977" i="1"/>
  <c r="A1972" i="1"/>
  <c r="A1987" i="1" l="1"/>
  <c r="A1985" i="1" s="1"/>
  <c r="A1981" i="1"/>
  <c r="A1983" i="1"/>
  <c r="C1921" i="1"/>
  <c r="A1991" i="1" l="1"/>
  <c r="A1993" i="1"/>
  <c r="A1996" i="1"/>
  <c r="A2000" i="1" l="1"/>
  <c r="A2002" i="1"/>
  <c r="A2005" i="1"/>
  <c r="A2011" i="1" l="1"/>
  <c r="A2014" i="1"/>
  <c r="A2009" i="1"/>
  <c r="A2018" i="1" l="1"/>
  <c r="A2020" i="1"/>
  <c r="A2023" i="1"/>
  <c r="A2027" i="1" l="1"/>
  <c r="A2029" i="1"/>
  <c r="A2032" i="1"/>
  <c r="A2041" i="1" l="1"/>
  <c r="A2036" i="1"/>
  <c r="A2038" i="1"/>
  <c r="A2045" i="1" l="1"/>
  <c r="A2047" i="1"/>
  <c r="A2051" i="1"/>
  <c r="A2049" i="1" s="1"/>
  <c r="C1985" i="1"/>
  <c r="A2060" i="1" l="1"/>
  <c r="A2055" i="1"/>
  <c r="A2057" i="1"/>
  <c r="A2064" i="1" l="1"/>
  <c r="A2066" i="1"/>
  <c r="A2069" i="1"/>
  <c r="A2073" i="1" l="1"/>
  <c r="A2075" i="1"/>
  <c r="A2078" i="1"/>
  <c r="A2082" i="1" l="1"/>
  <c r="A2084" i="1"/>
  <c r="A2087" i="1"/>
  <c r="A2096" i="1" l="1"/>
  <c r="A2091" i="1"/>
  <c r="A2093" i="1"/>
  <c r="A2100" i="1" l="1"/>
  <c r="A2102" i="1"/>
  <c r="A2105" i="1"/>
  <c r="A2109" i="1" l="1"/>
  <c r="A2111" i="1"/>
  <c r="A2115" i="1"/>
  <c r="A2113" i="1" s="1"/>
  <c r="C2049" i="1"/>
  <c r="A2119" i="1" l="1"/>
  <c r="A2121" i="1"/>
  <c r="A2124" i="1"/>
  <c r="A2128" i="1" l="1"/>
  <c r="A2130" i="1"/>
  <c r="A2133" i="1"/>
  <c r="A2139" i="1" l="1"/>
  <c r="A2142" i="1"/>
  <c r="A2137" i="1"/>
  <c r="A2151" i="1" l="1"/>
  <c r="A2146" i="1"/>
  <c r="A2148" i="1"/>
  <c r="A2157" i="1" l="1"/>
  <c r="A2160" i="1"/>
  <c r="A2155" i="1"/>
  <c r="A2169" i="1" l="1"/>
  <c r="A2164" i="1"/>
  <c r="A2166" i="1"/>
  <c r="A2175" i="1" l="1"/>
  <c r="A2179" i="1"/>
  <c r="A2177" i="1" s="1"/>
  <c r="A2173" i="1"/>
  <c r="C2113" i="1"/>
  <c r="A2188" i="1" l="1"/>
  <c r="A2183" i="1"/>
  <c r="A2185" i="1"/>
  <c r="A2194" i="1" l="1"/>
  <c r="A2197" i="1"/>
  <c r="A2192" i="1"/>
  <c r="A2201" i="1" l="1"/>
  <c r="A2206" i="1"/>
  <c r="A2203" i="1"/>
  <c r="A2212" i="1" l="1"/>
  <c r="A2215" i="1"/>
  <c r="A2210" i="1"/>
  <c r="A2224" i="1" l="1"/>
  <c r="A2219" i="1"/>
  <c r="A2221" i="1"/>
  <c r="A2230" i="1" l="1"/>
  <c r="A2233" i="1"/>
  <c r="A2228" i="1"/>
  <c r="A2237" i="1" l="1"/>
  <c r="A2239" i="1"/>
  <c r="A2243" i="1"/>
  <c r="A2241" i="1" s="1"/>
  <c r="C2177" i="1"/>
  <c r="A2249" i="1" l="1"/>
  <c r="A2252" i="1"/>
  <c r="A2247" i="1"/>
  <c r="A2256" i="1" l="1"/>
  <c r="A2258" i="1"/>
  <c r="A2261" i="1"/>
  <c r="A2267" i="1" l="1"/>
  <c r="A2270" i="1"/>
  <c r="A2265" i="1"/>
  <c r="A2274" i="1" l="1"/>
  <c r="A2276" i="1"/>
  <c r="A2279" i="1"/>
  <c r="A2285" i="1" l="1"/>
  <c r="A2288" i="1"/>
  <c r="A2283" i="1"/>
  <c r="A2297" i="1" l="1"/>
  <c r="A2292" i="1"/>
  <c r="A2294" i="1"/>
  <c r="A2301" i="1" l="1"/>
  <c r="A2303" i="1"/>
  <c r="A2307" i="1"/>
  <c r="A2305" i="1" s="1"/>
  <c r="C2241" i="1"/>
  <c r="A2316" i="1" l="1"/>
  <c r="A2311" i="1"/>
  <c r="A2313" i="1"/>
  <c r="A2322" i="1" l="1"/>
  <c r="A2325" i="1"/>
  <c r="A2320" i="1"/>
  <c r="A2329" i="1" l="1"/>
  <c r="A2331" i="1"/>
  <c r="A2334" i="1"/>
  <c r="A2338" i="1" l="1"/>
  <c r="A2340" i="1"/>
  <c r="A2343" i="1"/>
  <c r="A2352" i="1" l="1"/>
  <c r="A2347" i="1"/>
  <c r="A2349" i="1"/>
  <c r="A2356" i="1" l="1"/>
  <c r="A2358" i="1"/>
  <c r="A2361" i="1"/>
  <c r="A2371" i="1" l="1"/>
  <c r="A2369" i="1" s="1"/>
  <c r="A2365" i="1"/>
  <c r="A2367" i="1"/>
  <c r="C2305" i="1"/>
  <c r="A2375" i="1" l="1"/>
  <c r="A2377" i="1"/>
  <c r="A2380" i="1"/>
  <c r="A2384" i="1" l="1"/>
  <c r="A2386" i="1"/>
  <c r="A2389" i="1"/>
  <c r="A2395" i="1" l="1"/>
  <c r="A2398" i="1"/>
  <c r="A2393" i="1"/>
  <c r="A2402" i="1" l="1"/>
  <c r="A2404" i="1"/>
  <c r="A2407" i="1"/>
  <c r="A2413" i="1" l="1"/>
  <c r="A2416" i="1"/>
  <c r="A2411" i="1"/>
  <c r="A2425" i="1" l="1"/>
  <c r="A2422" i="1"/>
  <c r="A2420" i="1"/>
  <c r="A2429" i="1" l="1"/>
  <c r="A2431" i="1"/>
  <c r="A2435" i="1"/>
  <c r="A2433" i="1" s="1"/>
  <c r="C2369" i="1"/>
  <c r="A2444" i="1" l="1"/>
  <c r="A2439" i="1"/>
  <c r="A2441" i="1"/>
  <c r="A2450" i="1" l="1"/>
  <c r="A2453" i="1"/>
  <c r="A2448" i="1"/>
  <c r="A2457" i="1" l="1"/>
  <c r="A2459" i="1"/>
  <c r="A2462" i="1"/>
  <c r="A2468" i="1" l="1"/>
  <c r="A2471" i="1"/>
  <c r="A2466" i="1"/>
  <c r="A2480" i="1" l="1"/>
  <c r="A2475" i="1"/>
  <c r="A2477" i="1"/>
  <c r="A2484" i="1" l="1"/>
  <c r="A2486" i="1"/>
  <c r="A2489" i="1"/>
  <c r="A2493" i="1" l="1"/>
  <c r="A2495" i="1"/>
  <c r="A2499" i="1"/>
  <c r="A2497" i="1" s="1"/>
  <c r="C2433" i="1"/>
  <c r="A2505" i="1" l="1"/>
  <c r="A2508" i="1"/>
  <c r="A2503" i="1"/>
  <c r="A2512" i="1" l="1"/>
  <c r="A2514" i="1"/>
  <c r="A2517" i="1"/>
  <c r="A2523" i="1" l="1"/>
  <c r="A2526" i="1"/>
  <c r="A2521" i="1"/>
  <c r="A2530" i="1" l="1"/>
  <c r="A2532" i="1"/>
  <c r="A2535" i="1"/>
  <c r="A2541" i="1" l="1"/>
  <c r="A2544" i="1"/>
  <c r="A2539" i="1"/>
  <c r="A2553" i="1" l="1"/>
  <c r="A2548" i="1"/>
  <c r="A2550" i="1"/>
  <c r="A2557" i="1" l="1"/>
  <c r="A2559" i="1"/>
  <c r="A2563" i="1"/>
  <c r="A2561" i="1" s="1"/>
  <c r="C2497" i="1"/>
  <c r="A2567" i="1" l="1"/>
  <c r="A2569" i="1"/>
  <c r="A2572" i="1"/>
  <c r="A2578" i="1" l="1"/>
  <c r="A2581" i="1"/>
  <c r="A2576" i="1"/>
  <c r="A2585" i="1" l="1"/>
  <c r="A2587" i="1"/>
  <c r="A2590" i="1"/>
  <c r="A2594" i="1" l="1"/>
  <c r="A2596" i="1"/>
  <c r="A2599" i="1"/>
  <c r="A2608" i="1" l="1"/>
  <c r="A2603" i="1"/>
  <c r="A2605" i="1"/>
  <c r="A2614" i="1" l="1"/>
  <c r="A2617" i="1"/>
  <c r="A2612" i="1"/>
  <c r="A2621" i="1" l="1"/>
  <c r="A2623" i="1"/>
  <c r="A2627" i="1"/>
  <c r="A2625" i="1" s="1"/>
  <c r="C2561" i="1"/>
  <c r="A2631" i="1" l="1"/>
  <c r="A2633" i="1"/>
  <c r="A2636" i="1"/>
  <c r="A2640" i="1" l="1"/>
  <c r="A2642" i="1"/>
  <c r="A2645" i="1"/>
  <c r="A2651" i="1" l="1"/>
  <c r="A2654" i="1"/>
  <c r="A2649" i="1"/>
  <c r="A2663" i="1" l="1"/>
  <c r="A2658" i="1"/>
  <c r="A2660" i="1"/>
  <c r="A2667" i="1" l="1"/>
  <c r="A2672" i="1"/>
  <c r="A2669" i="1"/>
  <c r="A2681" i="1" l="1"/>
  <c r="A2676" i="1"/>
  <c r="A2678" i="1"/>
  <c r="A2687" i="1" l="1"/>
  <c r="A2691" i="1"/>
  <c r="A2689" i="1" s="1"/>
  <c r="A2685" i="1"/>
  <c r="C2625" i="1"/>
  <c r="A2695" i="1" l="1"/>
  <c r="A2697" i="1"/>
  <c r="A2700" i="1"/>
  <c r="A2706" i="1" l="1"/>
  <c r="A2709" i="1"/>
  <c r="A2704" i="1"/>
  <c r="A2713" i="1" l="1"/>
  <c r="A2715" i="1"/>
  <c r="A2718" i="1"/>
  <c r="A2724" i="1" l="1"/>
  <c r="A2727" i="1"/>
  <c r="A2722" i="1"/>
  <c r="A2731" i="1" l="1"/>
  <c r="A2733" i="1"/>
  <c r="A2736" i="1"/>
  <c r="A2740" i="1" l="1"/>
  <c r="A2742" i="1"/>
  <c r="A2745" i="1"/>
  <c r="A2749" i="1" l="1"/>
  <c r="A2751" i="1"/>
  <c r="A2755" i="1"/>
  <c r="A2753" i="1" s="1"/>
  <c r="C2689" i="1"/>
  <c r="A2761" i="1" l="1"/>
  <c r="A2764" i="1"/>
  <c r="A2759" i="1"/>
  <c r="A2768" i="1" l="1"/>
  <c r="A2773" i="1"/>
  <c r="A2770" i="1"/>
  <c r="A2779" i="1" l="1"/>
  <c r="A2782" i="1"/>
  <c r="A2777" i="1"/>
  <c r="A2786" i="1" l="1"/>
  <c r="A2788" i="1"/>
  <c r="A2791" i="1"/>
  <c r="A2795" i="1" l="1"/>
  <c r="A2797" i="1"/>
  <c r="A2800" i="1"/>
  <c r="A2809" i="1" l="1"/>
  <c r="A2804" i="1"/>
  <c r="A2806" i="1"/>
  <c r="A2815" i="1" l="1"/>
  <c r="A2819" i="1"/>
  <c r="A2817" i="1" s="1"/>
  <c r="A2813" i="1"/>
  <c r="C2753" i="1"/>
  <c r="A2828" i="1" l="1"/>
  <c r="A2823" i="1"/>
  <c r="A2825" i="1"/>
  <c r="A2834" i="1" l="1"/>
  <c r="A2837" i="1"/>
  <c r="A2832" i="1"/>
  <c r="A2843" i="1" l="1"/>
  <c r="A2846" i="1"/>
  <c r="A2841" i="1"/>
  <c r="A2852" i="1" l="1"/>
  <c r="A2855" i="1"/>
  <c r="A2850" i="1"/>
  <c r="A2864" i="1" l="1"/>
  <c r="A2859" i="1"/>
  <c r="A2861" i="1"/>
  <c r="A2868" i="1" l="1"/>
  <c r="A2870" i="1"/>
  <c r="A2873" i="1"/>
  <c r="A2877" i="1" l="1"/>
  <c r="A2879" i="1"/>
  <c r="A2883" i="1"/>
  <c r="A2881" i="1" s="1"/>
  <c r="C2817" i="1"/>
  <c r="A2889" i="1" l="1"/>
  <c r="A2892" i="1"/>
  <c r="A2887" i="1"/>
  <c r="A2896" i="1" l="1"/>
  <c r="A2898" i="1"/>
  <c r="A2901" i="1"/>
  <c r="A2907" i="1" l="1"/>
  <c r="A2910" i="1"/>
  <c r="A2905" i="1"/>
  <c r="A2919" i="1" l="1"/>
  <c r="A2914" i="1"/>
  <c r="A2916" i="1"/>
  <c r="A2925" i="1" l="1"/>
  <c r="A2928" i="1"/>
  <c r="A2923" i="1"/>
  <c r="A2937" i="1" l="1"/>
  <c r="A2932" i="1"/>
  <c r="A2934" i="1"/>
  <c r="A2941" i="1" l="1"/>
  <c r="A2943" i="1"/>
  <c r="A2947" i="1"/>
  <c r="A2945" i="1" s="1"/>
  <c r="C2881" i="1"/>
  <c r="A2956" i="1" l="1"/>
  <c r="A2951" i="1"/>
  <c r="A2953" i="1"/>
  <c r="A2962" i="1" l="1"/>
  <c r="A2965" i="1"/>
  <c r="A2960" i="1"/>
  <c r="A2969" i="1" l="1"/>
  <c r="A2971" i="1"/>
  <c r="A2974" i="1"/>
  <c r="A2978" i="1" l="1"/>
  <c r="A2980" i="1"/>
  <c r="A2983" i="1"/>
  <c r="A2992" i="1" l="1"/>
  <c r="A2987" i="1"/>
  <c r="A2989" i="1"/>
  <c r="A2996" i="1" l="1"/>
  <c r="A2998" i="1"/>
  <c r="A3001" i="1"/>
  <c r="A3011" i="1" l="1"/>
  <c r="A3009" i="1" s="1"/>
  <c r="A3005" i="1"/>
  <c r="A3007" i="1"/>
  <c r="C2945" i="1"/>
  <c r="A3015" i="1" l="1"/>
  <c r="A3017" i="1"/>
  <c r="A3020" i="1"/>
  <c r="A3024" i="1" l="1"/>
  <c r="A3026" i="1"/>
  <c r="A3029" i="1"/>
  <c r="A3035" i="1" l="1"/>
  <c r="A3038" i="1"/>
  <c r="A3033" i="1"/>
  <c r="A3047" i="1" l="1"/>
  <c r="A3042" i="1"/>
  <c r="A3044" i="1"/>
  <c r="A3053" i="1" l="1"/>
  <c r="A3056" i="1"/>
  <c r="A3051" i="1"/>
  <c r="A3065" i="1" l="1"/>
  <c r="A3060" i="1"/>
  <c r="A3062" i="1"/>
  <c r="A3071" i="1" l="1"/>
  <c r="A3075" i="1"/>
  <c r="A3073" i="1" s="1"/>
  <c r="A3069" i="1"/>
  <c r="C3009" i="1"/>
  <c r="A3079" i="1" l="1"/>
  <c r="A3081" i="1"/>
  <c r="A3084" i="1"/>
  <c r="A3090" i="1" l="1"/>
  <c r="A3093" i="1"/>
  <c r="A3088" i="1"/>
  <c r="A3097" i="1" l="1"/>
  <c r="A3099" i="1"/>
  <c r="A3102" i="1"/>
  <c r="A3106" i="1" l="1"/>
  <c r="A3108" i="1"/>
  <c r="A3111" i="1"/>
  <c r="A3120" i="1" l="1"/>
  <c r="A3115" i="1"/>
  <c r="A3117" i="1"/>
  <c r="A3126" i="1" l="1"/>
  <c r="A3129" i="1"/>
  <c r="A3124" i="1"/>
  <c r="A3139" i="1" l="1"/>
  <c r="A3137" i="1" s="1"/>
  <c r="A3133" i="1"/>
  <c r="A3135" i="1"/>
  <c r="C3073" i="1"/>
  <c r="A3145" i="1" l="1"/>
  <c r="A3148" i="1"/>
  <c r="A3143" i="1"/>
  <c r="A3152" i="1" l="1"/>
  <c r="A3154" i="1"/>
  <c r="A3157" i="1"/>
  <c r="A3163" i="1" l="1"/>
  <c r="A3166" i="1"/>
  <c r="A3161" i="1"/>
  <c r="A3175" i="1" l="1"/>
  <c r="A3170" i="1"/>
  <c r="A3172" i="1"/>
  <c r="A3179" i="1" l="1"/>
  <c r="A3181" i="1"/>
  <c r="A3184" i="1"/>
  <c r="A3193" i="1" l="1"/>
  <c r="A3188" i="1"/>
  <c r="A3190" i="1"/>
  <c r="A3197" i="1" l="1"/>
  <c r="A3199" i="1"/>
  <c r="A3203" i="1"/>
  <c r="A3201" i="1" s="1"/>
  <c r="C3137" i="1"/>
  <c r="A3207" i="1" l="1"/>
  <c r="A3209" i="1"/>
  <c r="A3212" i="1"/>
  <c r="A3218" i="1" l="1"/>
  <c r="A3221" i="1"/>
  <c r="A3216" i="1"/>
  <c r="A3230" i="1" l="1"/>
  <c r="A3225" i="1"/>
  <c r="A3227" i="1"/>
  <c r="A3236" i="1" l="1"/>
  <c r="A3239" i="1"/>
  <c r="A3234" i="1"/>
  <c r="A3248" i="1" l="1"/>
  <c r="A3243" i="1"/>
  <c r="A3245" i="1"/>
  <c r="A3254" i="1" l="1"/>
  <c r="A3257" i="1"/>
  <c r="A3252" i="1"/>
  <c r="A3261" i="1" l="1"/>
  <c r="A3263" i="1"/>
  <c r="A3267" i="1"/>
  <c r="A3265" i="1" s="1"/>
  <c r="C3201" i="1"/>
  <c r="A3273" i="1" l="1"/>
  <c r="A3276" i="1"/>
  <c r="A3271" i="1"/>
  <c r="A3280" i="1" l="1"/>
  <c r="A3282" i="1"/>
  <c r="A3285" i="1"/>
  <c r="A3291" i="1" l="1"/>
  <c r="A3294" i="1"/>
  <c r="A3289" i="1"/>
  <c r="A3303" i="1" l="1"/>
  <c r="A3298" i="1"/>
  <c r="A3300" i="1"/>
  <c r="A3307" i="1" l="1"/>
  <c r="A3309" i="1"/>
  <c r="A3312" i="1"/>
  <c r="A3316" i="1" l="1"/>
  <c r="A3318" i="1"/>
  <c r="A3321" i="1"/>
  <c r="A3327" i="1" l="1"/>
  <c r="A3331" i="1"/>
  <c r="A3329" i="1" s="1"/>
  <c r="A3325" i="1"/>
  <c r="C3265" i="1"/>
  <c r="A3335" i="1" l="1"/>
  <c r="A3337" i="1"/>
  <c r="A3340" i="1"/>
  <c r="A3346" i="1" l="1"/>
  <c r="A3349" i="1"/>
  <c r="A3344" i="1"/>
  <c r="A3353" i="1" l="1"/>
  <c r="A3355" i="1"/>
  <c r="A3358" i="1"/>
  <c r="A3364" i="1" l="1"/>
  <c r="A3367" i="1"/>
  <c r="A3362" i="1"/>
  <c r="A3376" i="1" l="1"/>
  <c r="A3371" i="1"/>
  <c r="A3373" i="1"/>
  <c r="A3380" i="1" l="1"/>
  <c r="A3382" i="1"/>
  <c r="A3385" i="1"/>
  <c r="A3389" i="1" l="1"/>
  <c r="A3391" i="1"/>
  <c r="A3395" i="1"/>
  <c r="A3393" i="1" s="1"/>
  <c r="C3329" i="1"/>
  <c r="A3401" i="1" l="1"/>
  <c r="A3404" i="1"/>
  <c r="A3399" i="1"/>
  <c r="A3413" i="1" l="1"/>
  <c r="A3408" i="1"/>
  <c r="A3410" i="1"/>
  <c r="A3419" i="1" l="1"/>
  <c r="A3422" i="1"/>
  <c r="A3417" i="1"/>
  <c r="A3426" i="1" l="1"/>
  <c r="A3428" i="1"/>
  <c r="A3431" i="1"/>
  <c r="A3437" i="1" l="1"/>
  <c r="A3440" i="1"/>
  <c r="A3435" i="1"/>
  <c r="A3449" i="1" l="1"/>
  <c r="A3444" i="1"/>
  <c r="A3446" i="1"/>
  <c r="A3455" i="1" l="1"/>
  <c r="A3453" i="1"/>
  <c r="C3393" i="1"/>
</calcChain>
</file>

<file path=xl/sharedStrings.xml><?xml version="1.0" encoding="utf-8"?>
<sst xmlns="http://schemas.openxmlformats.org/spreadsheetml/2006/main" count="55" uniqueCount="50">
  <si>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</si>
  <si>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</si>
  <si>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</si>
  <si>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</si>
  <si>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</si>
  <si>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</si>
  <si>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</si>
  <si>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</si>
  <si>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</si>
  <si>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</si>
  <si>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</si>
  <si>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</si>
  <si>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Silvester</t>
  </si>
  <si>
    <t>Neujahr</t>
  </si>
  <si>
    <t>Karfreitag</t>
  </si>
  <si>
    <t>Ostersonntag</t>
  </si>
  <si>
    <t>Rosenmontag</t>
  </si>
  <si>
    <t>Ostersamstag</t>
  </si>
  <si>
    <t>Ostermontag</t>
  </si>
  <si>
    <t>Maifeiertag</t>
  </si>
  <si>
    <t>Christi Himmelfahrt</t>
  </si>
  <si>
    <t>Pfingstsamstag</t>
  </si>
  <si>
    <t>Pfingstsonntag</t>
  </si>
  <si>
    <t>Pfingstmontag</t>
  </si>
  <si>
    <t>Fronleichnam</t>
  </si>
  <si>
    <t>Nationalfeiertag</t>
  </si>
  <si>
    <t>Erntedankfest</t>
  </si>
  <si>
    <t>Reformationstag</t>
  </si>
  <si>
    <t>Allerheiligen</t>
  </si>
  <si>
    <t>Volkstrauertag</t>
  </si>
  <si>
    <t>1. Advent</t>
  </si>
  <si>
    <t>2. Advent</t>
  </si>
  <si>
    <t>3. Advent</t>
  </si>
  <si>
    <t>4. Advent</t>
  </si>
  <si>
    <t>Muttertag</t>
  </si>
  <si>
    <t>Heilige drei Könige</t>
  </si>
  <si>
    <t>Datum</t>
  </si>
  <si>
    <t>Ereignis</t>
  </si>
  <si>
    <t>1=Feiertag</t>
  </si>
  <si>
    <t>Dummy</t>
  </si>
  <si>
    <t>Buss- und Bettag</t>
  </si>
  <si>
    <t>Heiligabend</t>
  </si>
  <si>
    <t>1. Weihnachtsfeiertag</t>
  </si>
  <si>
    <t>2. Weihnachtsfeiertag</t>
  </si>
  <si>
    <t>Totensonntag</t>
  </si>
  <si>
    <t>"=DATUM(AD1;10;1)+7-WOCHENTAG(DATUM(AD1;10;1);2)</t>
  </si>
  <si>
    <t>Grezwert für die anzeige des Vormonats im rechten Blatt</t>
  </si>
  <si>
    <t>Gitternetz rechts anzeigen? (1=ja, 0=nein)</t>
  </si>
  <si>
    <t>Jahr</t>
  </si>
  <si>
    <t>für Vor/Nachjahrestage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</si>
</sst>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"/>
    <numFmt numFmtId="165" formatCode="dddd"/>
    <numFmt numFmtId="166" formatCode="&quot;KW &quot;00"/>
    <numFmt numFmtId="167" formatCode="yyyy"/>
  </numFmts>
  <fonts count="10">
    <font>
      <sz val="11"/>
      <color theme="1"/>
      <name val="Calibri"/>
      <family val="2"/>
      <scheme val="minor"/>
    </font>
    <font>
      <sz val="20"/>
      <name val="Gentium"/>
    </font>
    <font>
      <b/>
      <sz val="12"/>
      <name val="Gentium"/>
    </font>
    <font>
      <sz val="11"/>
      <name val="Gentium"/>
    </font>
    <font>
      <sz val="12"/>
      <name val="Gentium"/>
    </font>
    <font>
      <sz val="9"/>
      <name val="Gentium"/>
    </font>
    <font>
      <sz val="48"/>
      <name val="Gentium"/>
    </font>
    <font>
      <b/>
      <sz val="11"/>
      <name val="Gentium"/>
    </font>
    <font>
      <b/>
      <sz val="48"/>
      <name val="Gentium"/>
    </font>
    <font>
      <b/>
      <sz val="16"/>
      <name val="Gentium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4" fontId="3" fillId="0" borderId="0" xfId="0" applyNumberFormat="1" applyFont="1"/>
    <xf numFmtId="0" fontId="3" fillId="3" borderId="0" xfId="0" applyFont="1" applyFill="1" applyProtection="1">
      <protection locked="0"/>
    </xf>
    <xf numFmtId="0" fontId="7" fillId="0" borderId="0" xfId="0" applyFont="1" applyAlignment="1">
      <alignment horizontal="center"/>
    </xf>
    <xf numFmtId="14" fontId="3" fillId="2" borderId="0" xfId="0" applyNumberFormat="1" applyFont="1" applyFill="1"/>
    <xf numFmtId="0" fontId="3" fillId="2" borderId="0" xfId="0" applyFont="1" applyFill="1"/>
    <xf numFmtId="0" fontId="3" fillId="3" borderId="0" xfId="0" applyFont="1" applyFill="1" applyAlignment="1" applyProtection="1">
      <alignment horizontal="center"/>
      <protection locked="0"/>
    </xf>
    <xf numFmtId="164" fontId="6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/>
    <xf numFmtId="0" fontId="3" fillId="2" borderId="0" xfId="0" applyFont="1" applyFill="1" applyAlignment="1">
      <alignment horizontal="center"/>
    </xf>
    <xf numFmtId="14" fontId="3" fillId="3" borderId="0" xfId="0" applyNumberFormat="1" applyFont="1" applyFill="1" applyProtection="1">
      <protection locked="0"/>
    </xf>
    <xf numFmtId="166" fontId="9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0" fontId="5" fillId="0" borderId="0" xfId="0" applyFont="1"/>
    <xf numFmtId="164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6" fontId="1" fillId="0" borderId="2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1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/>
    </xf>
    <xf numFmtId="167" fontId="6" fillId="0" borderId="0" xfId="0" applyNumberFormat="1" applyFont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Standard" xfId="0" builtinId="0"/>
  </cellStyles>
  <dxfs count="387"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color theme="0" tint="-0.499984740745262"/>
      </font>
    </dxf>
    <dxf>
      <fill>
        <patternFill patternType="solid">
          <fgColor theme="0" tint="-0.24994659260841701"/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293913</xdr:colOff>
      <xdr:row>3456</xdr:row>
      <xdr:rowOff>152400</xdr:rowOff>
    </xdr:from>
    <xdr:to>
      <xdr:col>7</xdr:col>
      <xdr:colOff>68034</xdr:colOff>
      <xdr:row>3460</xdr:row>
      <xdr:rowOff>20110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00ABAE6-0966-A62E-D3F8-ABC72583D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4742" y="504400457"/>
          <a:ext cx="1820635" cy="3085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179"/>
  <sheetViews>
    <sheetView showGridLines="0" tabSelected="1" zoomScale="70" zoomScaleNormal="70" zoomScaleSheetLayoutView="100" zoomScalePageLayoutView="80" workbookViewId="0">
      <selection activeCell="C2" sqref="C2:L10"/>
    </sheetView>
  </sheetViews>
  <sheetFormatPr baseColWidth="10" defaultColWidth="11.42578125" defaultRowHeight="11.25" customHeight="1"/>
  <cols>
    <col min="1" max="2" width="8.85546875" style="3" customWidth="1"/>
    <col min="3" max="12" width="7.42578125" style="3" customWidth="1"/>
    <col min="13" max="13" width="11.5703125" style="3" hidden="1" customWidth="1"/>
    <col min="14" max="14" width="11.85546875" style="3" hidden="1" customWidth="1"/>
    <col min="15" max="15" width="27" style="3" hidden="1" customWidth="1"/>
    <col min="16" max="16" width="11.5703125" style="3" hidden="1" customWidth="1"/>
    <col min="17" max="17" width="11.85546875" style="3" hidden="1" customWidth="1"/>
    <col min="18" max="18" width="11.5703125" style="3" hidden="1" customWidth="1"/>
    <col min="19" max="19" width="11.42578125" style="3" hidden="1" customWidth="1"/>
    <col min="20" max="20" width="11.42578125" style="3" customWidth="1"/>
    <col min="21" max="22" width="7.7109375" style="4" customWidth="1"/>
    <col min="23" max="23" width="7.7109375" style="5" customWidth="1"/>
    <col min="24" max="27" width="3.42578125" style="6" customWidth="1"/>
    <col min="28" max="28" width="3.5703125" style="6" customWidth="1"/>
    <col min="29" max="32" width="7.7109375" style="4" customWidth="1"/>
    <col min="33" max="16384" width="11.42578125" style="3"/>
  </cols>
  <sheetData>
    <row r="1" spans="1:19" ht="33.75" customHeight="1">
      <c r="A1" s="36">
        <f>TRUNC((A3-WEEKDAY(A3,2)-DATE(YEAR(A3+4-WEEKDAY(A3,2)),1,-10))/7)</f>
        <v>53</v>
      </c>
      <c r="B1" s="36"/>
      <c r="C1" s="27" t="str">
        <f>IF(MONTH(A3)=MONTH(A57),VLOOKUP(MONTH(A3),$R$1:$S$12,2,2)&amp;" "&amp;YEAR(A3),VLOOKUP(MONTH(A3),$R$1:$S$12,2,2)&amp;" "&amp;YEAR(A3)&amp;" / "&amp;VLOOKUP(MONTH(A57),$R$1:$S$12,2,2)&amp;" "&amp;YEAR(A57))</f>
        <v>Dezember 2026 / Januar 2027</v>
      </c>
      <c r="D1" s="27"/>
      <c r="E1" s="27"/>
      <c r="F1" s="27"/>
      <c r="G1" s="27"/>
      <c r="H1" s="27"/>
      <c r="I1" s="27"/>
      <c r="J1" s="27"/>
      <c r="K1" s="27"/>
      <c r="L1" s="27"/>
      <c r="M1" s="1">
        <v>2027</v>
      </c>
      <c r="N1" s="2" t="s">
        <v>48</v>
      </c>
      <c r="R1" s="3">
        <v>1</v>
      </c>
      <c r="S1" s="3" t="s">
        <v>0</v>
      </c>
    </row>
    <row r="2" spans="1:19" ht="11.25" customHeight="1">
      <c r="C2" s="28"/>
      <c r="D2" s="28"/>
      <c r="E2" s="28"/>
      <c r="F2" s="28"/>
      <c r="G2" s="28"/>
      <c r="H2" s="28"/>
      <c r="I2" s="28"/>
      <c r="J2" s="28"/>
      <c r="K2" s="28"/>
      <c r="L2" s="28"/>
      <c r="M2" s="8">
        <f>DATE(M1,1,1)</f>
        <v>46388</v>
      </c>
      <c r="N2" s="8">
        <f>DATE(M1,12,31)</f>
        <v>46752</v>
      </c>
      <c r="R2" s="3">
        <v>2</v>
      </c>
      <c r="S2" s="3" t="s">
        <v>1</v>
      </c>
    </row>
    <row r="3" spans="1:19" ht="11.25" customHeight="1">
      <c r="A3" s="41">
        <f>M2-(M3-1)</f>
        <v>46384</v>
      </c>
      <c r="B3" s="41"/>
      <c r="C3" s="29"/>
      <c r="D3" s="29"/>
      <c r="E3" s="29"/>
      <c r="F3" s="29"/>
      <c r="G3" s="29"/>
      <c r="H3" s="29"/>
      <c r="I3" s="29"/>
      <c r="J3" s="29"/>
      <c r="K3" s="29"/>
      <c r="L3" s="29"/>
      <c r="M3" s="3">
        <f>WEEKDAY(M2,2)</f>
        <v>5</v>
      </c>
      <c r="R3" s="3">
        <v>3</v>
      </c>
      <c r="S3" s="3" t="s">
        <v>2</v>
      </c>
    </row>
    <row r="4" spans="1:19" ht="11.25" customHeight="1">
      <c r="A4" s="41"/>
      <c r="B4" s="41"/>
      <c r="C4" s="29"/>
      <c r="D4" s="29"/>
      <c r="E4" s="29"/>
      <c r="F4" s="29"/>
      <c r="G4" s="29"/>
      <c r="H4" s="29"/>
      <c r="I4" s="29"/>
      <c r="J4" s="29"/>
      <c r="K4" s="29"/>
      <c r="L4" s="29"/>
      <c r="R4" s="3">
        <v>4</v>
      </c>
      <c r="S4" s="3" t="s">
        <v>3</v>
      </c>
    </row>
    <row r="5" spans="1:19" ht="11.25" customHeight="1">
      <c r="A5" s="41"/>
      <c r="B5" s="41"/>
      <c r="C5" s="29"/>
      <c r="D5" s="29"/>
      <c r="E5" s="29"/>
      <c r="F5" s="29"/>
      <c r="G5" s="29"/>
      <c r="H5" s="29"/>
      <c r="I5" s="29"/>
      <c r="J5" s="29"/>
      <c r="K5" s="29"/>
      <c r="L5" s="29"/>
      <c r="M5" s="9">
        <v>9</v>
      </c>
      <c r="N5" s="3" t="s">
        <v>46</v>
      </c>
      <c r="R5" s="3">
        <v>5</v>
      </c>
      <c r="S5" s="3" t="s">
        <v>4</v>
      </c>
    </row>
    <row r="6" spans="1:19" ht="11.25" customHeight="1">
      <c r="A6" s="41"/>
      <c r="B6" s="41"/>
      <c r="C6" s="29"/>
      <c r="D6" s="29"/>
      <c r="E6" s="29"/>
      <c r="F6" s="29"/>
      <c r="G6" s="29"/>
      <c r="H6" s="29"/>
      <c r="I6" s="29"/>
      <c r="J6" s="29"/>
      <c r="K6" s="29"/>
      <c r="L6" s="29"/>
      <c r="R6" s="3">
        <v>6</v>
      </c>
      <c r="S6" s="3" t="s">
        <v>5</v>
      </c>
    </row>
    <row r="7" spans="1:19" ht="11.25" customHeight="1">
      <c r="A7" s="40">
        <f>A3</f>
        <v>46384</v>
      </c>
      <c r="B7" s="40"/>
      <c r="C7" s="29"/>
      <c r="D7" s="29"/>
      <c r="E7" s="29"/>
      <c r="F7" s="29"/>
      <c r="G7" s="29"/>
      <c r="H7" s="29"/>
      <c r="I7" s="29"/>
      <c r="J7" s="29"/>
      <c r="K7" s="29"/>
      <c r="L7" s="29"/>
      <c r="M7" s="9">
        <v>1</v>
      </c>
      <c r="N7" s="3" t="s">
        <v>47</v>
      </c>
      <c r="R7" s="3">
        <v>7</v>
      </c>
      <c r="S7" s="3" t="s">
        <v>6</v>
      </c>
    </row>
    <row r="8" spans="1:19" ht="11.25" customHeight="1">
      <c r="A8" s="40"/>
      <c r="B8" s="40"/>
      <c r="C8" s="29"/>
      <c r="D8" s="29"/>
      <c r="E8" s="29"/>
      <c r="F8" s="29"/>
      <c r="G8" s="29"/>
      <c r="H8" s="29"/>
      <c r="I8" s="29"/>
      <c r="J8" s="29"/>
      <c r="K8" s="29"/>
      <c r="L8" s="29"/>
      <c r="R8" s="3">
        <v>8</v>
      </c>
      <c r="S8" s="3" t="s">
        <v>7</v>
      </c>
    </row>
    <row r="9" spans="1:19" ht="11.25" customHeight="1">
      <c r="A9" s="37" t="str">
        <f>IF(COUNTIF($N$18:$N$60,A3)=1,VLOOKUP(A3,$N$18:$O$60,2,0),"")</f>
        <v/>
      </c>
      <c r="B9" s="37"/>
      <c r="C9" s="29"/>
      <c r="D9" s="29"/>
      <c r="E9" s="29"/>
      <c r="F9" s="29"/>
      <c r="G9" s="29"/>
      <c r="H9" s="29"/>
      <c r="I9" s="29"/>
      <c r="J9" s="29"/>
      <c r="K9" s="29"/>
      <c r="L9" s="29"/>
      <c r="R9" s="3">
        <v>9</v>
      </c>
      <c r="S9" s="3" t="s">
        <v>8</v>
      </c>
    </row>
    <row r="10" spans="1:19" ht="11.25" customHeight="1">
      <c r="A10" s="38"/>
      <c r="B10" s="38"/>
      <c r="C10" s="30"/>
      <c r="D10" s="30"/>
      <c r="E10" s="30"/>
      <c r="F10" s="30"/>
      <c r="G10" s="30"/>
      <c r="H10" s="30"/>
      <c r="I10" s="30"/>
      <c r="J10" s="30"/>
      <c r="K10" s="30"/>
      <c r="L10" s="30"/>
      <c r="R10" s="3">
        <v>10</v>
      </c>
      <c r="S10" s="3" t="s">
        <v>9</v>
      </c>
    </row>
    <row r="11" spans="1:19" ht="11.25" customHeight="1">
      <c r="C11" s="28"/>
      <c r="D11" s="28"/>
      <c r="E11" s="28"/>
      <c r="F11" s="28"/>
      <c r="G11" s="28"/>
      <c r="H11" s="28"/>
      <c r="I11" s="28"/>
      <c r="J11" s="28"/>
      <c r="K11" s="28"/>
      <c r="L11" s="28"/>
      <c r="R11" s="3">
        <v>11</v>
      </c>
      <c r="S11" s="3" t="s">
        <v>10</v>
      </c>
    </row>
    <row r="12" spans="1:19" ht="11.25" customHeight="1">
      <c r="A12" s="41">
        <f>A3+1</f>
        <v>46385</v>
      </c>
      <c r="B12" s="41"/>
      <c r="C12" s="29"/>
      <c r="D12" s="29"/>
      <c r="E12" s="29"/>
      <c r="F12" s="29"/>
      <c r="G12" s="29"/>
      <c r="H12" s="29"/>
      <c r="I12" s="29"/>
      <c r="J12" s="29"/>
      <c r="K12" s="29"/>
      <c r="L12" s="29"/>
      <c r="R12" s="3">
        <v>12</v>
      </c>
      <c r="S12" s="3" t="s">
        <v>11</v>
      </c>
    </row>
    <row r="13" spans="1:19" ht="11.25" customHeight="1">
      <c r="A13" s="41"/>
      <c r="B13" s="41"/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9" ht="11.25" customHeight="1">
      <c r="A14" s="41"/>
      <c r="B14" s="41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9" ht="11.25" customHeight="1">
      <c r="A15" s="41"/>
      <c r="B15" s="41"/>
      <c r="C15" s="29"/>
      <c r="D15" s="29"/>
      <c r="E15" s="29"/>
      <c r="F15" s="29"/>
      <c r="G15" s="29"/>
      <c r="H15" s="29"/>
      <c r="I15" s="29"/>
      <c r="J15" s="29"/>
      <c r="K15" s="29"/>
      <c r="L15" s="29"/>
    </row>
    <row r="16" spans="1:19" ht="11.25" customHeight="1">
      <c r="A16" s="40">
        <f>A12</f>
        <v>46385</v>
      </c>
      <c r="B16" s="40"/>
      <c r="C16" s="29"/>
      <c r="D16" s="29"/>
      <c r="E16" s="29"/>
      <c r="F16" s="29"/>
      <c r="G16" s="29"/>
      <c r="H16" s="29"/>
      <c r="I16" s="29"/>
      <c r="J16" s="29"/>
      <c r="K16" s="29"/>
      <c r="L16" s="29"/>
      <c r="N16" s="45"/>
      <c r="O16" s="45"/>
      <c r="P16" s="45"/>
      <c r="Q16" s="45"/>
    </row>
    <row r="17" spans="1:17" ht="11.25" customHeight="1">
      <c r="A17" s="40"/>
      <c r="B17" s="40"/>
      <c r="C17" s="29"/>
      <c r="D17" s="29"/>
      <c r="E17" s="29"/>
      <c r="F17" s="29"/>
      <c r="G17" s="29"/>
      <c r="H17" s="29"/>
      <c r="I17" s="29"/>
      <c r="J17" s="29"/>
      <c r="K17" s="29"/>
      <c r="L17" s="29"/>
      <c r="N17" s="10" t="s">
        <v>36</v>
      </c>
      <c r="O17" s="10" t="s">
        <v>37</v>
      </c>
      <c r="P17" s="10" t="s">
        <v>38</v>
      </c>
      <c r="Q17" s="10" t="s">
        <v>39</v>
      </c>
    </row>
    <row r="18" spans="1:17" ht="11.25" customHeight="1">
      <c r="A18" s="37" t="str">
        <f>IF(COUNTIF($N$18:$N$60,A12)=1,VLOOKUP(A12,$N$18:$O$60,2,0),"")</f>
        <v/>
      </c>
      <c r="B18" s="37"/>
      <c r="C18" s="29"/>
      <c r="D18" s="29"/>
      <c r="E18" s="29"/>
      <c r="F18" s="29"/>
      <c r="G18" s="29"/>
      <c r="H18" s="29"/>
      <c r="I18" s="29"/>
      <c r="J18" s="29"/>
      <c r="K18" s="29"/>
      <c r="L18" s="29"/>
      <c r="N18" s="11">
        <f>DATEVALUE("01.01."&amp;M1)</f>
        <v>46388</v>
      </c>
      <c r="O18" s="12" t="s">
        <v>13</v>
      </c>
      <c r="P18" s="13">
        <v>1</v>
      </c>
      <c r="Q18" s="11">
        <f t="shared" ref="Q18:Q60" si="0">IF(P18=1,N18,"")</f>
        <v>46388</v>
      </c>
    </row>
    <row r="19" spans="1:17" ht="11.25" customHeight="1">
      <c r="A19" s="38"/>
      <c r="B19" s="38"/>
      <c r="C19" s="30"/>
      <c r="D19" s="30"/>
      <c r="E19" s="30"/>
      <c r="F19" s="30"/>
      <c r="G19" s="30"/>
      <c r="H19" s="30"/>
      <c r="I19" s="30"/>
      <c r="J19" s="30"/>
      <c r="K19" s="30"/>
      <c r="L19" s="30"/>
      <c r="N19" s="11">
        <f>DATEVALUE("06.01."&amp;M1)</f>
        <v>46393</v>
      </c>
      <c r="O19" s="12" t="s">
        <v>35</v>
      </c>
      <c r="P19" s="13">
        <v>0</v>
      </c>
      <c r="Q19" s="11" t="str">
        <f t="shared" si="0"/>
        <v/>
      </c>
    </row>
    <row r="20" spans="1:17" ht="11.25" customHeight="1">
      <c r="A20" s="14"/>
      <c r="B20" s="14"/>
      <c r="C20" s="28"/>
      <c r="D20" s="28"/>
      <c r="E20" s="28"/>
      <c r="F20" s="28"/>
      <c r="G20" s="28"/>
      <c r="H20" s="28"/>
      <c r="I20" s="28"/>
      <c r="J20" s="28"/>
      <c r="K20" s="28"/>
      <c r="L20" s="28"/>
      <c r="N20" s="11">
        <f>N23-48</f>
        <v>46426</v>
      </c>
      <c r="O20" s="12" t="s">
        <v>16</v>
      </c>
      <c r="P20" s="13">
        <v>0</v>
      </c>
      <c r="Q20" s="11" t="str">
        <f t="shared" si="0"/>
        <v/>
      </c>
    </row>
    <row r="21" spans="1:17" ht="11.25" customHeight="1">
      <c r="A21" s="41">
        <f>A12+1</f>
        <v>46386</v>
      </c>
      <c r="B21" s="41"/>
      <c r="C21" s="29"/>
      <c r="D21" s="29"/>
      <c r="E21" s="29"/>
      <c r="F21" s="29"/>
      <c r="G21" s="29"/>
      <c r="H21" s="29"/>
      <c r="I21" s="29"/>
      <c r="J21" s="29"/>
      <c r="K21" s="29"/>
      <c r="L21" s="29"/>
      <c r="N21" s="11">
        <f>N23-2</f>
        <v>46472</v>
      </c>
      <c r="O21" s="12" t="s">
        <v>14</v>
      </c>
      <c r="P21" s="13">
        <v>1</v>
      </c>
      <c r="Q21" s="11">
        <f t="shared" si="0"/>
        <v>46472</v>
      </c>
    </row>
    <row r="22" spans="1:17" ht="11.25" customHeight="1">
      <c r="A22" s="41"/>
      <c r="B22" s="41"/>
      <c r="C22" s="29"/>
      <c r="D22" s="29"/>
      <c r="E22" s="29"/>
      <c r="F22" s="29"/>
      <c r="G22" s="29"/>
      <c r="H22" s="29"/>
      <c r="I22" s="29"/>
      <c r="J22" s="29"/>
      <c r="K22" s="29"/>
      <c r="L22" s="29"/>
      <c r="N22" s="11">
        <f>N23-1</f>
        <v>46473</v>
      </c>
      <c r="O22" s="12" t="s">
        <v>17</v>
      </c>
      <c r="P22" s="13">
        <v>0</v>
      </c>
      <c r="Q22" s="11" t="str">
        <f t="shared" si="0"/>
        <v/>
      </c>
    </row>
    <row r="23" spans="1:17" ht="11.25" customHeight="1">
      <c r="A23" s="41"/>
      <c r="B23" s="41"/>
      <c r="C23" s="29"/>
      <c r="D23" s="29"/>
      <c r="E23" s="29"/>
      <c r="F23" s="29"/>
      <c r="G23" s="29"/>
      <c r="H23" s="29"/>
      <c r="I23" s="29"/>
      <c r="J23" s="29"/>
      <c r="K23" s="29"/>
      <c r="L23" s="29"/>
      <c r="N23" s="11">
        <f>DOLLAR((DAY(MINUTE(M1/38)/2+55) &amp; ".4." &amp; M1)/7,)*7-IF(YEAR(1)=1904,5,6)</f>
        <v>46474</v>
      </c>
      <c r="O23" s="12" t="s">
        <v>15</v>
      </c>
      <c r="P23" s="13">
        <v>1</v>
      </c>
      <c r="Q23" s="11">
        <f t="shared" si="0"/>
        <v>46474</v>
      </c>
    </row>
    <row r="24" spans="1:17" ht="11.25" customHeight="1">
      <c r="A24" s="41"/>
      <c r="B24" s="41"/>
      <c r="C24" s="29"/>
      <c r="D24" s="29"/>
      <c r="E24" s="29"/>
      <c r="F24" s="29"/>
      <c r="G24" s="29"/>
      <c r="H24" s="29"/>
      <c r="I24" s="29"/>
      <c r="J24" s="29"/>
      <c r="K24" s="29"/>
      <c r="L24" s="29"/>
      <c r="N24" s="11">
        <f>N23+1</f>
        <v>46475</v>
      </c>
      <c r="O24" s="12" t="s">
        <v>18</v>
      </c>
      <c r="P24" s="13">
        <v>1</v>
      </c>
      <c r="Q24" s="11">
        <f t="shared" si="0"/>
        <v>46475</v>
      </c>
    </row>
    <row r="25" spans="1:17" ht="11.25" customHeight="1">
      <c r="A25" s="40">
        <f>A21</f>
        <v>46386</v>
      </c>
      <c r="B25" s="40"/>
      <c r="C25" s="29"/>
      <c r="D25" s="29"/>
      <c r="E25" s="29"/>
      <c r="F25" s="29"/>
      <c r="G25" s="29"/>
      <c r="H25" s="29"/>
      <c r="I25" s="29"/>
      <c r="J25" s="29"/>
      <c r="K25" s="29"/>
      <c r="L25" s="29"/>
      <c r="N25" s="11">
        <f>DATEVALUE("01.05."&amp;M1)</f>
        <v>46508</v>
      </c>
      <c r="O25" s="12" t="s">
        <v>19</v>
      </c>
      <c r="P25" s="13">
        <v>1</v>
      </c>
      <c r="Q25" s="11">
        <f t="shared" si="0"/>
        <v>46508</v>
      </c>
    </row>
    <row r="26" spans="1:17" ht="11.25" customHeight="1">
      <c r="A26" s="40"/>
      <c r="B26" s="40"/>
      <c r="C26" s="29"/>
      <c r="D26" s="29"/>
      <c r="E26" s="29"/>
      <c r="F26" s="29"/>
      <c r="G26" s="29"/>
      <c r="H26" s="29"/>
      <c r="I26" s="29"/>
      <c r="J26" s="29"/>
      <c r="K26" s="29"/>
      <c r="L26" s="29"/>
      <c r="N26" s="11">
        <f>N23+39</f>
        <v>46513</v>
      </c>
      <c r="O26" s="12" t="s">
        <v>20</v>
      </c>
      <c r="P26" s="13">
        <v>1</v>
      </c>
      <c r="Q26" s="11">
        <f t="shared" si="0"/>
        <v>46513</v>
      </c>
    </row>
    <row r="27" spans="1:17" ht="11.25" customHeight="1">
      <c r="A27" s="37" t="str">
        <f>IF(COUNTIF($N$18:$N$60,A21)=1,VLOOKUP(A21,$N$18:$O$60,2,0),"")</f>
        <v/>
      </c>
      <c r="B27" s="37"/>
      <c r="C27" s="29"/>
      <c r="D27" s="29"/>
      <c r="E27" s="29"/>
      <c r="F27" s="29"/>
      <c r="G27" s="29"/>
      <c r="H27" s="29"/>
      <c r="I27" s="29"/>
      <c r="J27" s="29"/>
      <c r="K27" s="29"/>
      <c r="L27" s="29"/>
      <c r="N27" s="11">
        <f>N23+48</f>
        <v>46522</v>
      </c>
      <c r="O27" s="12" t="s">
        <v>21</v>
      </c>
      <c r="P27" s="13">
        <v>0</v>
      </c>
      <c r="Q27" s="11" t="str">
        <f t="shared" si="0"/>
        <v/>
      </c>
    </row>
    <row r="28" spans="1:17" ht="11.25" customHeight="1">
      <c r="A28" s="38"/>
      <c r="B28" s="38"/>
      <c r="C28" s="30"/>
      <c r="D28" s="30"/>
      <c r="E28" s="30"/>
      <c r="F28" s="30"/>
      <c r="G28" s="30"/>
      <c r="H28" s="30"/>
      <c r="I28" s="30"/>
      <c r="J28" s="30"/>
      <c r="K28" s="30"/>
      <c r="L28" s="30"/>
      <c r="N28" s="11">
        <f>N27+1</f>
        <v>46523</v>
      </c>
      <c r="O28" s="12" t="s">
        <v>22</v>
      </c>
      <c r="P28" s="13">
        <v>1</v>
      </c>
      <c r="Q28" s="11">
        <f t="shared" si="0"/>
        <v>46523</v>
      </c>
    </row>
    <row r="29" spans="1:17" ht="11.25" customHeight="1">
      <c r="A29" s="14"/>
      <c r="B29" s="14"/>
      <c r="C29" s="28"/>
      <c r="D29" s="28"/>
      <c r="E29" s="28"/>
      <c r="F29" s="28"/>
      <c r="G29" s="28"/>
      <c r="H29" s="28"/>
      <c r="I29" s="28"/>
      <c r="J29" s="28"/>
      <c r="K29" s="28"/>
      <c r="L29" s="28"/>
      <c r="N29" s="11">
        <f>N28+1</f>
        <v>46524</v>
      </c>
      <c r="O29" s="12" t="s">
        <v>23</v>
      </c>
      <c r="P29" s="13">
        <v>1</v>
      </c>
      <c r="Q29" s="11">
        <f t="shared" si="0"/>
        <v>46524</v>
      </c>
    </row>
    <row r="30" spans="1:17" ht="11.25" customHeight="1">
      <c r="A30" s="41">
        <f>A21+1</f>
        <v>46387</v>
      </c>
      <c r="B30" s="41"/>
      <c r="C30" s="29"/>
      <c r="D30" s="29"/>
      <c r="E30" s="29"/>
      <c r="F30" s="29"/>
      <c r="G30" s="29"/>
      <c r="H30" s="29"/>
      <c r="I30" s="29"/>
      <c r="J30" s="29"/>
      <c r="K30" s="29"/>
      <c r="L30" s="29"/>
      <c r="N30" s="11">
        <f>N23+60</f>
        <v>46534</v>
      </c>
      <c r="O30" s="12" t="s">
        <v>24</v>
      </c>
      <c r="P30" s="13">
        <v>0</v>
      </c>
      <c r="Q30" s="11" t="str">
        <f t="shared" si="0"/>
        <v/>
      </c>
    </row>
    <row r="31" spans="1:17" ht="11.25" customHeight="1">
      <c r="A31" s="41"/>
      <c r="B31" s="41"/>
      <c r="C31" s="29"/>
      <c r="D31" s="29"/>
      <c r="E31" s="29"/>
      <c r="F31" s="29"/>
      <c r="G31" s="29"/>
      <c r="H31" s="29"/>
      <c r="I31" s="29"/>
      <c r="J31" s="29"/>
      <c r="K31" s="29"/>
      <c r="L31" s="29"/>
      <c r="N31" s="11">
        <f>DATEVALUE("03.10."&amp;M1)</f>
        <v>46663</v>
      </c>
      <c r="O31" s="12" t="s">
        <v>25</v>
      </c>
      <c r="P31" s="13">
        <v>1</v>
      </c>
      <c r="Q31" s="11">
        <f t="shared" si="0"/>
        <v>46663</v>
      </c>
    </row>
    <row r="32" spans="1:17" ht="11.25" customHeight="1">
      <c r="A32" s="41"/>
      <c r="B32" s="41"/>
      <c r="C32" s="29"/>
      <c r="D32" s="29"/>
      <c r="E32" s="29"/>
      <c r="F32" s="29"/>
      <c r="G32" s="29"/>
      <c r="H32" s="29"/>
      <c r="I32" s="29"/>
      <c r="J32" s="29"/>
      <c r="K32" s="29"/>
      <c r="L32" s="29"/>
      <c r="N32" s="11" t="s">
        <v>45</v>
      </c>
      <c r="O32" s="12" t="s">
        <v>26</v>
      </c>
      <c r="P32" s="13">
        <v>0</v>
      </c>
      <c r="Q32" s="11" t="str">
        <f t="shared" si="0"/>
        <v/>
      </c>
    </row>
    <row r="33" spans="1:17" ht="11.25" customHeight="1">
      <c r="A33" s="41"/>
      <c r="B33" s="41"/>
      <c r="C33" s="29"/>
      <c r="D33" s="29"/>
      <c r="E33" s="29"/>
      <c r="F33" s="29"/>
      <c r="G33" s="29"/>
      <c r="H33" s="29"/>
      <c r="I33" s="29"/>
      <c r="J33" s="29"/>
      <c r="K33" s="29"/>
      <c r="L33" s="29"/>
      <c r="N33" s="11">
        <f>DATEVALUE("31.10."&amp;M1)</f>
        <v>46691</v>
      </c>
      <c r="O33" s="12" t="s">
        <v>27</v>
      </c>
      <c r="P33" s="13">
        <v>1</v>
      </c>
      <c r="Q33" s="11">
        <f t="shared" si="0"/>
        <v>46691</v>
      </c>
    </row>
    <row r="34" spans="1:17" ht="11.25" customHeight="1">
      <c r="A34" s="40">
        <f>A30</f>
        <v>46387</v>
      </c>
      <c r="B34" s="40"/>
      <c r="C34" s="29"/>
      <c r="D34" s="29"/>
      <c r="E34" s="29"/>
      <c r="F34" s="29"/>
      <c r="G34" s="29"/>
      <c r="H34" s="29"/>
      <c r="I34" s="29"/>
      <c r="J34" s="29"/>
      <c r="K34" s="29"/>
      <c r="L34" s="29"/>
      <c r="N34" s="11">
        <f>DATEVALUE("01.11."&amp;M1)</f>
        <v>46692</v>
      </c>
      <c r="O34" s="12" t="s">
        <v>28</v>
      </c>
      <c r="P34" s="13">
        <v>0</v>
      </c>
      <c r="Q34" s="11" t="str">
        <f t="shared" si="0"/>
        <v/>
      </c>
    </row>
    <row r="35" spans="1:17" ht="11.25" customHeight="1">
      <c r="A35" s="40"/>
      <c r="B35" s="40"/>
      <c r="C35" s="29"/>
      <c r="D35" s="29"/>
      <c r="E35" s="29"/>
      <c r="F35" s="29"/>
      <c r="G35" s="29"/>
      <c r="H35" s="29"/>
      <c r="I35" s="29"/>
      <c r="J35" s="29"/>
      <c r="K35" s="29"/>
      <c r="L35" s="29"/>
      <c r="N35" s="11">
        <f>DATE(M1,12,25)-WEEKDAY(DATE(M1,12,25),2)-35</f>
        <v>46705</v>
      </c>
      <c r="O35" s="12" t="s">
        <v>29</v>
      </c>
      <c r="P35" s="13">
        <v>0</v>
      </c>
      <c r="Q35" s="11" t="str">
        <f t="shared" si="0"/>
        <v/>
      </c>
    </row>
    <row r="36" spans="1:17" ht="11.25" customHeight="1">
      <c r="A36" s="37" t="str">
        <f>IF(COUNTIF($N$18:$N$60,A30)=1,VLOOKUP(A30,$N$18:$O$60,2,0),"")</f>
        <v>Silvester</v>
      </c>
      <c r="B36" s="37"/>
      <c r="C36" s="29"/>
      <c r="D36" s="29"/>
      <c r="E36" s="29"/>
      <c r="F36" s="29"/>
      <c r="G36" s="29"/>
      <c r="H36" s="29"/>
      <c r="I36" s="29"/>
      <c r="J36" s="29"/>
      <c r="K36" s="29"/>
      <c r="L36" s="29"/>
      <c r="N36" s="11">
        <f>DATE(M1,12,25)-WEEKDAY(DATE(M1,12,25),2)-32</f>
        <v>46708</v>
      </c>
      <c r="O36" s="12" t="s">
        <v>40</v>
      </c>
      <c r="P36" s="13">
        <v>1</v>
      </c>
      <c r="Q36" s="11">
        <f t="shared" si="0"/>
        <v>46708</v>
      </c>
    </row>
    <row r="37" spans="1:17" ht="11.25" customHeight="1">
      <c r="A37" s="38"/>
      <c r="B37" s="38"/>
      <c r="C37" s="30"/>
      <c r="D37" s="30"/>
      <c r="E37" s="30"/>
      <c r="F37" s="30"/>
      <c r="G37" s="30"/>
      <c r="H37" s="30"/>
      <c r="I37" s="30"/>
      <c r="J37" s="30"/>
      <c r="K37" s="30"/>
      <c r="L37" s="30"/>
      <c r="N37" s="11">
        <f>DATE(M1,12,25)-WEEKDAY(DATE(M1,12,25),2)-28</f>
        <v>46712</v>
      </c>
      <c r="O37" s="12" t="s">
        <v>44</v>
      </c>
      <c r="P37" s="13">
        <v>1</v>
      </c>
      <c r="Q37" s="11">
        <f t="shared" si="0"/>
        <v>46712</v>
      </c>
    </row>
    <row r="38" spans="1:17" ht="11.25" customHeight="1">
      <c r="A38" s="15"/>
      <c r="B38" s="15"/>
      <c r="C38" s="28"/>
      <c r="D38" s="28"/>
      <c r="E38" s="28"/>
      <c r="F38" s="28"/>
      <c r="G38" s="28"/>
      <c r="H38" s="28"/>
      <c r="I38" s="28"/>
      <c r="J38" s="28"/>
      <c r="K38" s="28"/>
      <c r="L38" s="28"/>
      <c r="N38" s="11">
        <f>DATE($M$1,12,25)-WEEKDAY(DATE($M$1,12,25),2)-21</f>
        <v>46719</v>
      </c>
      <c r="O38" s="12" t="s">
        <v>30</v>
      </c>
      <c r="P38" s="13">
        <v>0</v>
      </c>
      <c r="Q38" s="11" t="str">
        <f t="shared" si="0"/>
        <v/>
      </c>
    </row>
    <row r="39" spans="1:17" ht="11.25" customHeight="1">
      <c r="A39" s="41">
        <f>A30+1</f>
        <v>46388</v>
      </c>
      <c r="B39" s="41"/>
      <c r="C39" s="29"/>
      <c r="D39" s="29"/>
      <c r="E39" s="29"/>
      <c r="F39" s="29"/>
      <c r="G39" s="29"/>
      <c r="H39" s="29"/>
      <c r="I39" s="29"/>
      <c r="J39" s="29"/>
      <c r="K39" s="29"/>
      <c r="L39" s="29"/>
      <c r="N39" s="11">
        <f>DATE($M$1,12,25)-WEEKDAY(DATE($M$1,12,25),2)-14</f>
        <v>46726</v>
      </c>
      <c r="O39" s="12" t="s">
        <v>31</v>
      </c>
      <c r="P39" s="13">
        <v>0</v>
      </c>
      <c r="Q39" s="11" t="str">
        <f t="shared" si="0"/>
        <v/>
      </c>
    </row>
    <row r="40" spans="1:17" ht="11.25" customHeight="1">
      <c r="A40" s="41"/>
      <c r="B40" s="41"/>
      <c r="C40" s="29"/>
      <c r="D40" s="29"/>
      <c r="E40" s="29"/>
      <c r="F40" s="29"/>
      <c r="G40" s="29"/>
      <c r="H40" s="29"/>
      <c r="I40" s="29"/>
      <c r="J40" s="29"/>
      <c r="K40" s="29"/>
      <c r="L40" s="29"/>
      <c r="N40" s="11">
        <f>DATE($M$1,12,25)-WEEKDAY(DATE($M$1,12,25),2)-7</f>
        <v>46733</v>
      </c>
      <c r="O40" s="12" t="s">
        <v>32</v>
      </c>
      <c r="P40" s="13">
        <v>0</v>
      </c>
      <c r="Q40" s="11" t="str">
        <f t="shared" si="0"/>
        <v/>
      </c>
    </row>
    <row r="41" spans="1:17" ht="11.25" customHeight="1">
      <c r="A41" s="41"/>
      <c r="B41" s="41"/>
      <c r="C41" s="29"/>
      <c r="D41" s="29"/>
      <c r="E41" s="29"/>
      <c r="F41" s="29"/>
      <c r="G41" s="29"/>
      <c r="H41" s="29"/>
      <c r="I41" s="29"/>
      <c r="J41" s="29"/>
      <c r="K41" s="29"/>
      <c r="L41" s="29"/>
      <c r="N41" s="11">
        <f>DATE($M$1,12,25)-WEEKDAY(DATE($M$1,12,25),2)</f>
        <v>46740</v>
      </c>
      <c r="O41" s="12" t="s">
        <v>33</v>
      </c>
      <c r="P41" s="13">
        <v>0</v>
      </c>
      <c r="Q41" s="11" t="str">
        <f t="shared" si="0"/>
        <v/>
      </c>
    </row>
    <row r="42" spans="1:17" ht="11.25" customHeight="1">
      <c r="A42" s="41"/>
      <c r="B42" s="41"/>
      <c r="C42" s="29"/>
      <c r="D42" s="29"/>
      <c r="E42" s="29"/>
      <c r="F42" s="29"/>
      <c r="G42" s="29"/>
      <c r="H42" s="29"/>
      <c r="I42" s="29"/>
      <c r="J42" s="29"/>
      <c r="K42" s="29"/>
      <c r="L42" s="29"/>
      <c r="N42" s="11">
        <f>DATEVALUE("24.12."&amp;M1)</f>
        <v>46745</v>
      </c>
      <c r="O42" s="12" t="s">
        <v>41</v>
      </c>
      <c r="P42" s="13">
        <v>0</v>
      </c>
      <c r="Q42" s="11" t="str">
        <f t="shared" si="0"/>
        <v/>
      </c>
    </row>
    <row r="43" spans="1:17" ht="11.25" customHeight="1">
      <c r="A43" s="40">
        <f>A39</f>
        <v>46388</v>
      </c>
      <c r="B43" s="40"/>
      <c r="C43" s="29"/>
      <c r="D43" s="29"/>
      <c r="E43" s="29"/>
      <c r="F43" s="29"/>
      <c r="G43" s="29"/>
      <c r="H43" s="29"/>
      <c r="I43" s="29"/>
      <c r="J43" s="29"/>
      <c r="K43" s="29"/>
      <c r="L43" s="29"/>
      <c r="N43" s="11">
        <f>DATEVALUE("25.12."&amp;M1)</f>
        <v>46746</v>
      </c>
      <c r="O43" s="12" t="s">
        <v>42</v>
      </c>
      <c r="P43" s="13">
        <v>1</v>
      </c>
      <c r="Q43" s="11">
        <f t="shared" si="0"/>
        <v>46746</v>
      </c>
    </row>
    <row r="44" spans="1:17" ht="11.25" customHeight="1">
      <c r="A44" s="40"/>
      <c r="B44" s="40"/>
      <c r="C44" s="29"/>
      <c r="D44" s="29"/>
      <c r="E44" s="29"/>
      <c r="F44" s="29"/>
      <c r="G44" s="29"/>
      <c r="H44" s="29"/>
      <c r="I44" s="29"/>
      <c r="J44" s="29"/>
      <c r="K44" s="29"/>
      <c r="L44" s="29"/>
      <c r="N44" s="11">
        <f>DATEVALUE("26.12."&amp;M1)</f>
        <v>46747</v>
      </c>
      <c r="O44" s="12" t="s">
        <v>43</v>
      </c>
      <c r="P44" s="13">
        <v>1</v>
      </c>
      <c r="Q44" s="11">
        <f t="shared" si="0"/>
        <v>46747</v>
      </c>
    </row>
    <row r="45" spans="1:17" ht="11.25" customHeight="1">
      <c r="A45" s="37" t="str">
        <f>IF(COUNTIF($N$18:$N$60,A39)=1,VLOOKUP(A39,$N$18:$O$60,2,0),"")</f>
        <v>Neujahr</v>
      </c>
      <c r="B45" s="37"/>
      <c r="C45" s="29"/>
      <c r="D45" s="29"/>
      <c r="E45" s="29"/>
      <c r="F45" s="29"/>
      <c r="G45" s="29"/>
      <c r="H45" s="29"/>
      <c r="I45" s="29"/>
      <c r="J45" s="29"/>
      <c r="K45" s="29"/>
      <c r="L45" s="29"/>
      <c r="N45" s="11">
        <f>DATEVALUE("31.12."&amp;M1)</f>
        <v>46752</v>
      </c>
      <c r="O45" s="12" t="s">
        <v>12</v>
      </c>
      <c r="P45" s="13">
        <v>0</v>
      </c>
      <c r="Q45" s="11" t="str">
        <f t="shared" si="0"/>
        <v/>
      </c>
    </row>
    <row r="46" spans="1:17" ht="11.25" customHeight="1">
      <c r="A46" s="38"/>
      <c r="B46" s="38"/>
      <c r="C46" s="30"/>
      <c r="D46" s="30"/>
      <c r="E46" s="30"/>
      <c r="F46" s="30"/>
      <c r="G46" s="30"/>
      <c r="H46" s="30"/>
      <c r="I46" s="30"/>
      <c r="J46" s="30"/>
      <c r="K46" s="30"/>
      <c r="L46" s="30"/>
      <c r="N46" s="11">
        <f>IF(WEEKDAY(DATE(M1,5,1),1)=1,(DATE(M1,5,1)+7),(DATE(M1,5,1)-WEEKDAY(DATE(M1,5,1)))+15)</f>
        <v>46516</v>
      </c>
      <c r="O46" s="12" t="s">
        <v>34</v>
      </c>
      <c r="P46" s="13">
        <v>0</v>
      </c>
      <c r="Q46" s="11" t="str">
        <f t="shared" si="0"/>
        <v/>
      </c>
    </row>
    <row r="47" spans="1:17" ht="11.25" customHeight="1">
      <c r="A47" s="16"/>
      <c r="B47" s="16"/>
      <c r="C47" s="28"/>
      <c r="D47" s="28"/>
      <c r="E47" s="28"/>
      <c r="F47" s="28"/>
      <c r="G47" s="28"/>
      <c r="H47" s="28"/>
      <c r="I47" s="28"/>
      <c r="J47" s="28"/>
      <c r="K47" s="28"/>
      <c r="L47" s="28"/>
      <c r="N47" s="11"/>
      <c r="O47" s="12" t="s">
        <v>49</v>
      </c>
      <c r="P47" s="17"/>
      <c r="Q47" s="11" t="str">
        <f t="shared" si="0"/>
        <v/>
      </c>
    </row>
    <row r="48" spans="1:17" ht="11.25" customHeight="1">
      <c r="A48" s="39">
        <f>A39+1</f>
        <v>46389</v>
      </c>
      <c r="B48" s="39"/>
      <c r="C48" s="29"/>
      <c r="D48" s="29"/>
      <c r="E48" s="29"/>
      <c r="F48" s="29"/>
      <c r="G48" s="29"/>
      <c r="H48" s="29"/>
      <c r="I48" s="29"/>
      <c r="J48" s="29"/>
      <c r="K48" s="29"/>
      <c r="L48" s="29"/>
      <c r="N48" s="11">
        <f>DATE(M1+1,1,1)</f>
        <v>46753</v>
      </c>
      <c r="O48" s="12" t="s">
        <v>13</v>
      </c>
      <c r="P48" s="13">
        <v>1</v>
      </c>
      <c r="Q48" s="11">
        <f t="shared" si="0"/>
        <v>46753</v>
      </c>
    </row>
    <row r="49" spans="1:17" ht="11.25" customHeight="1">
      <c r="A49" s="39"/>
      <c r="B49" s="39"/>
      <c r="C49" s="29"/>
      <c r="D49" s="29"/>
      <c r="E49" s="29"/>
      <c r="F49" s="29"/>
      <c r="G49" s="29"/>
      <c r="H49" s="29"/>
      <c r="I49" s="29"/>
      <c r="J49" s="29"/>
      <c r="K49" s="29"/>
      <c r="L49" s="29"/>
      <c r="N49" s="11">
        <f>DATE(M1+1,1,6)</f>
        <v>46758</v>
      </c>
      <c r="O49" s="12" t="s">
        <v>35</v>
      </c>
      <c r="P49" s="13">
        <v>0</v>
      </c>
      <c r="Q49" s="11" t="str">
        <f t="shared" si="0"/>
        <v/>
      </c>
    </row>
    <row r="50" spans="1:17" ht="11.25" customHeight="1">
      <c r="A50" s="39"/>
      <c r="B50" s="39"/>
      <c r="C50" s="29"/>
      <c r="D50" s="29"/>
      <c r="E50" s="29"/>
      <c r="F50" s="29"/>
      <c r="G50" s="29"/>
      <c r="H50" s="29"/>
      <c r="I50" s="29"/>
      <c r="J50" s="29"/>
      <c r="K50" s="29"/>
      <c r="L50" s="29"/>
      <c r="N50" s="11">
        <f>DATE(M1-1,12,25)</f>
        <v>46381</v>
      </c>
      <c r="O50" s="12" t="s">
        <v>42</v>
      </c>
      <c r="P50" s="13">
        <v>1</v>
      </c>
      <c r="Q50" s="11">
        <f t="shared" si="0"/>
        <v>46381</v>
      </c>
    </row>
    <row r="51" spans="1:17" ht="11.25" customHeight="1">
      <c r="A51" s="39"/>
      <c r="B51" s="39"/>
      <c r="C51" s="29"/>
      <c r="D51" s="29"/>
      <c r="E51" s="29"/>
      <c r="F51" s="29"/>
      <c r="G51" s="29"/>
      <c r="H51" s="29"/>
      <c r="I51" s="29"/>
      <c r="J51" s="29"/>
      <c r="K51" s="29"/>
      <c r="L51" s="29"/>
      <c r="N51" s="11">
        <f>DATE(M1-1,12,26)</f>
        <v>46382</v>
      </c>
      <c r="O51" s="12" t="s">
        <v>43</v>
      </c>
      <c r="P51" s="13">
        <v>1</v>
      </c>
      <c r="Q51" s="11">
        <f t="shared" si="0"/>
        <v>46382</v>
      </c>
    </row>
    <row r="52" spans="1:17" ht="11.25" customHeight="1">
      <c r="A52" s="35">
        <f>A48</f>
        <v>46389</v>
      </c>
      <c r="B52" s="35"/>
      <c r="C52" s="29"/>
      <c r="D52" s="29"/>
      <c r="E52" s="29"/>
      <c r="F52" s="29"/>
      <c r="G52" s="29"/>
      <c r="H52" s="29"/>
      <c r="I52" s="29"/>
      <c r="J52" s="29"/>
      <c r="K52" s="29"/>
      <c r="L52" s="29"/>
      <c r="N52" s="11">
        <f>DATE(M1-1,12,31)</f>
        <v>46387</v>
      </c>
      <c r="O52" s="12" t="s">
        <v>12</v>
      </c>
      <c r="P52" s="13">
        <v>0</v>
      </c>
      <c r="Q52" s="11" t="str">
        <f t="shared" si="0"/>
        <v/>
      </c>
    </row>
    <row r="53" spans="1:17" ht="11.25" customHeight="1">
      <c r="A53" s="35"/>
      <c r="B53" s="35"/>
      <c r="C53" s="29"/>
      <c r="D53" s="29"/>
      <c r="E53" s="29"/>
      <c r="F53" s="29"/>
      <c r="G53" s="29"/>
      <c r="H53" s="29"/>
      <c r="I53" s="29"/>
      <c r="J53" s="29"/>
      <c r="K53" s="29"/>
      <c r="L53" s="29"/>
      <c r="N53" s="18"/>
      <c r="O53" s="9"/>
      <c r="P53" s="13">
        <v>0</v>
      </c>
      <c r="Q53" s="11" t="str">
        <f t="shared" si="0"/>
        <v/>
      </c>
    </row>
    <row r="54" spans="1:17" ht="11.25" customHeight="1">
      <c r="A54" s="33" t="str">
        <f>IF(COUNTIF($N$18:$N$60,A48)=1,VLOOKUP(A48,$N$18:$O$60,2,0),"")</f>
        <v/>
      </c>
      <c r="B54" s="33"/>
      <c r="C54" s="29"/>
      <c r="D54" s="29"/>
      <c r="E54" s="29"/>
      <c r="F54" s="29"/>
      <c r="G54" s="29"/>
      <c r="H54" s="29"/>
      <c r="I54" s="29"/>
      <c r="J54" s="29"/>
      <c r="K54" s="29"/>
      <c r="L54" s="29"/>
      <c r="N54" s="18"/>
      <c r="O54" s="9"/>
      <c r="P54" s="13">
        <v>0</v>
      </c>
      <c r="Q54" s="11" t="str">
        <f t="shared" si="0"/>
        <v/>
      </c>
    </row>
    <row r="55" spans="1:17" ht="11.25" customHeight="1">
      <c r="A55" s="34"/>
      <c r="B55" s="34"/>
      <c r="C55" s="30"/>
      <c r="D55" s="30"/>
      <c r="E55" s="30"/>
      <c r="F55" s="30"/>
      <c r="G55" s="30"/>
      <c r="H55" s="30"/>
      <c r="I55" s="30"/>
      <c r="J55" s="30"/>
      <c r="K55" s="30"/>
      <c r="L55" s="30"/>
      <c r="N55" s="18"/>
      <c r="O55" s="9"/>
      <c r="P55" s="13">
        <v>0</v>
      </c>
      <c r="Q55" s="11" t="str">
        <f t="shared" si="0"/>
        <v/>
      </c>
    </row>
    <row r="56" spans="1:17" ht="11.25" customHeight="1">
      <c r="A56" s="19"/>
      <c r="B56" s="19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8"/>
      <c r="N56" s="18"/>
      <c r="O56" s="9"/>
      <c r="P56" s="13">
        <v>0</v>
      </c>
      <c r="Q56" s="11" t="str">
        <f t="shared" si="0"/>
        <v/>
      </c>
    </row>
    <row r="57" spans="1:17" ht="11.25" customHeight="1">
      <c r="A57" s="39">
        <f>A48+1</f>
        <v>46390</v>
      </c>
      <c r="B57" s="39"/>
      <c r="C57" s="29"/>
      <c r="D57" s="29"/>
      <c r="E57" s="29"/>
      <c r="F57" s="29"/>
      <c r="G57" s="29"/>
      <c r="H57" s="29"/>
      <c r="I57" s="29"/>
      <c r="J57" s="29"/>
      <c r="K57" s="29"/>
      <c r="L57" s="29"/>
      <c r="N57" s="18"/>
      <c r="O57" s="9"/>
      <c r="P57" s="13">
        <v>0</v>
      </c>
      <c r="Q57" s="11" t="str">
        <f t="shared" si="0"/>
        <v/>
      </c>
    </row>
    <row r="58" spans="1:17" ht="11.25" customHeight="1">
      <c r="A58" s="39"/>
      <c r="B58" s="39"/>
      <c r="C58" s="29"/>
      <c r="D58" s="29"/>
      <c r="E58" s="29"/>
      <c r="F58" s="29"/>
      <c r="G58" s="29"/>
      <c r="H58" s="29"/>
      <c r="I58" s="29"/>
      <c r="J58" s="29"/>
      <c r="K58" s="29"/>
      <c r="L58" s="29"/>
      <c r="N58" s="18"/>
      <c r="O58" s="9"/>
      <c r="P58" s="13">
        <v>0</v>
      </c>
      <c r="Q58" s="11" t="str">
        <f t="shared" si="0"/>
        <v/>
      </c>
    </row>
    <row r="59" spans="1:17" ht="11.25" customHeight="1">
      <c r="A59" s="39"/>
      <c r="B59" s="39"/>
      <c r="C59" s="29"/>
      <c r="D59" s="29"/>
      <c r="E59" s="29"/>
      <c r="F59" s="29"/>
      <c r="G59" s="29"/>
      <c r="H59" s="29"/>
      <c r="I59" s="29"/>
      <c r="J59" s="29"/>
      <c r="K59" s="29"/>
      <c r="L59" s="29"/>
      <c r="N59" s="18"/>
      <c r="O59" s="9"/>
      <c r="P59" s="13">
        <v>0</v>
      </c>
      <c r="Q59" s="11" t="str">
        <f t="shared" si="0"/>
        <v/>
      </c>
    </row>
    <row r="60" spans="1:17" ht="11.25" customHeight="1">
      <c r="A60" s="39"/>
      <c r="B60" s="39"/>
      <c r="C60" s="29"/>
      <c r="D60" s="29"/>
      <c r="E60" s="29"/>
      <c r="F60" s="29"/>
      <c r="G60" s="29"/>
      <c r="H60" s="29"/>
      <c r="I60" s="29"/>
      <c r="J60" s="29"/>
      <c r="K60" s="29"/>
      <c r="L60" s="29"/>
      <c r="N60" s="18"/>
      <c r="O60" s="9"/>
      <c r="P60" s="13">
        <v>0</v>
      </c>
      <c r="Q60" s="11" t="str">
        <f t="shared" si="0"/>
        <v/>
      </c>
    </row>
    <row r="61" spans="1:17" ht="11.25" customHeight="1">
      <c r="A61" s="35">
        <f>A57</f>
        <v>46390</v>
      </c>
      <c r="B61" s="35"/>
      <c r="C61" s="29"/>
      <c r="D61" s="29"/>
      <c r="E61" s="29"/>
      <c r="F61" s="29"/>
      <c r="G61" s="29"/>
      <c r="H61" s="29"/>
      <c r="I61" s="29"/>
      <c r="J61" s="29"/>
      <c r="K61" s="29"/>
      <c r="L61" s="29"/>
    </row>
    <row r="62" spans="1:17" ht="11.25" customHeight="1">
      <c r="A62" s="35"/>
      <c r="B62" s="35"/>
      <c r="C62" s="29"/>
      <c r="D62" s="29"/>
      <c r="E62" s="29"/>
      <c r="F62" s="29"/>
      <c r="G62" s="29"/>
      <c r="H62" s="29"/>
      <c r="I62" s="29"/>
      <c r="J62" s="29"/>
      <c r="K62" s="29"/>
      <c r="L62" s="29"/>
    </row>
    <row r="63" spans="1:17" ht="11.25" customHeight="1">
      <c r="A63" s="33" t="str">
        <f>IF(COUNTIF($N$18:$N$60,A57)=1,VLOOKUP(A57,$N$18:$O$60,2,0),"")</f>
        <v/>
      </c>
      <c r="B63" s="33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spans="1:17" ht="11.25" customHeight="1">
      <c r="A64" s="34"/>
      <c r="B64" s="34"/>
      <c r="C64" s="30"/>
      <c r="D64" s="30"/>
      <c r="E64" s="30"/>
      <c r="F64" s="30"/>
      <c r="G64" s="30"/>
      <c r="H64" s="30"/>
      <c r="I64" s="30"/>
      <c r="J64" s="30"/>
      <c r="K64" s="30"/>
      <c r="L64" s="30"/>
    </row>
    <row r="65" spans="1:32" ht="33.75" customHeight="1">
      <c r="A65" s="36">
        <f>TRUNC((A67-WEEKDAY(A67,2)-DATE(YEAR(A67+4-WEEKDAY(A67,2)),1,-10))/7)</f>
        <v>1</v>
      </c>
      <c r="B65" s="36"/>
      <c r="C65" s="27" t="str">
        <f>IF(MONTH(A67)=MONTH(A121),VLOOKUP(MONTH(A67),$R$1:$S$12,2,2)&amp;" "&amp;YEAR(A67),VLOOKUP(MONTH(A67),$R$1:$S$12,2,2)&amp;" "&amp;YEAR(A67)&amp;" / "&amp;VLOOKUP(MONTH(A121),$R$1:$S$12,2,2)&amp;" "&amp;YEAR(A121))</f>
        <v>Januar 2027</v>
      </c>
      <c r="D65" s="27"/>
      <c r="E65" s="27"/>
      <c r="F65" s="27"/>
      <c r="G65" s="27"/>
      <c r="H65" s="27"/>
      <c r="I65" s="27"/>
      <c r="J65" s="27"/>
      <c r="K65" s="27"/>
      <c r="L65" s="27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1:32" ht="11.25" customHeight="1">
      <c r="A66" s="21"/>
      <c r="B66" s="21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1:32" ht="11.25" customHeight="1">
      <c r="A67" s="41">
        <f>A57+1</f>
        <v>46391</v>
      </c>
      <c r="B67" s="41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1:32" ht="11.25" customHeight="1">
      <c r="A68" s="41"/>
      <c r="B68" s="41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1:32" ht="11.25" customHeight="1">
      <c r="A69" s="41"/>
      <c r="B69" s="41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1:32" ht="11.25" customHeight="1">
      <c r="A70" s="41"/>
      <c r="B70" s="41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1:32" ht="11.25" customHeight="1">
      <c r="A71" s="40">
        <f>A67</f>
        <v>46391</v>
      </c>
      <c r="B71" s="40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1:32" ht="11.25" customHeight="1">
      <c r="A72" s="40"/>
      <c r="B72" s="40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1:32" ht="11.25" customHeight="1">
      <c r="A73" s="37" t="str">
        <f>IF(COUNTIF($N$18:$N$60,A67)=1,VLOOKUP(A67,$N$18:$O$60,2,0),"")</f>
        <v/>
      </c>
      <c r="B73" s="37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</row>
    <row r="74" spans="1:32" ht="11.25" customHeight="1">
      <c r="A74" s="38"/>
      <c r="B74" s="38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</row>
    <row r="75" spans="1:32" ht="11.25" customHeight="1">
      <c r="A75" s="21"/>
      <c r="B75" s="21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  <row r="76" spans="1:32" ht="11.25" customHeight="1">
      <c r="A76" s="41">
        <f>A67+1</f>
        <v>46392</v>
      </c>
      <c r="B76" s="41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</row>
    <row r="77" spans="1:32" ht="11.25" customHeight="1">
      <c r="A77" s="41"/>
      <c r="B77" s="41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</row>
    <row r="78" spans="1:32" ht="11.25" customHeight="1">
      <c r="A78" s="41"/>
      <c r="B78" s="41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</row>
    <row r="79" spans="1:32" ht="11.25" customHeight="1">
      <c r="A79" s="41"/>
      <c r="B79" s="41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</row>
    <row r="80" spans="1:32" ht="11.25" customHeight="1">
      <c r="A80" s="40">
        <f>A76</f>
        <v>46392</v>
      </c>
      <c r="B80" s="40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</row>
    <row r="81" spans="1:32" ht="11.25" customHeight="1">
      <c r="A81" s="40"/>
      <c r="B81" s="40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</row>
    <row r="82" spans="1:32" ht="11.25" customHeight="1">
      <c r="A82" s="37" t="str">
        <f>IF(COUNTIF($N$18:$N$60,A76)=1,VLOOKUP(A76,$N$18:$O$60,2,0),"")</f>
        <v/>
      </c>
      <c r="B82" s="37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</row>
    <row r="83" spans="1:32" ht="11.25" customHeight="1">
      <c r="A83" s="38"/>
      <c r="B83" s="38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</row>
    <row r="84" spans="1:32" ht="11.25" customHeight="1">
      <c r="A84" s="22"/>
      <c r="B84" s="22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1:32" ht="11.25" customHeight="1">
      <c r="A85" s="41">
        <f>A76+1</f>
        <v>46393</v>
      </c>
      <c r="B85" s="41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1:32" ht="11.25" customHeight="1">
      <c r="A86" s="41"/>
      <c r="B86" s="41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1:32" ht="11.25" customHeight="1">
      <c r="A87" s="41"/>
      <c r="B87" s="41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1:32" ht="11.25" customHeight="1">
      <c r="A88" s="41"/>
      <c r="B88" s="41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1:32" ht="11.25" customHeight="1">
      <c r="A89" s="40">
        <f>A85</f>
        <v>46393</v>
      </c>
      <c r="B89" s="40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1:32" ht="11.25" customHeight="1">
      <c r="A90" s="40"/>
      <c r="B90" s="40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1:32" ht="11.25" customHeight="1">
      <c r="A91" s="37" t="str">
        <f>IF(COUNTIF($N$18:$N$60,A85)=1,VLOOKUP(A85,$N$18:$O$60,2,0),"")</f>
        <v>Heilige drei Könige</v>
      </c>
      <c r="B91" s="37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</row>
    <row r="92" spans="1:32" ht="11.25" customHeight="1">
      <c r="A92" s="38"/>
      <c r="B92" s="38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1:32" ht="11.25" customHeight="1">
      <c r="A93" s="22"/>
      <c r="B93" s="22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</row>
    <row r="94" spans="1:32" ht="11.25" customHeight="1">
      <c r="A94" s="41">
        <f>A85+1</f>
        <v>46394</v>
      </c>
      <c r="B94" s="41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</row>
    <row r="95" spans="1:32" ht="11.25" customHeight="1">
      <c r="A95" s="41"/>
      <c r="B95" s="41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</row>
    <row r="96" spans="1:32" ht="11.25" customHeight="1">
      <c r="A96" s="41"/>
      <c r="B96" s="41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</row>
    <row r="97" spans="1:32" ht="11.25" customHeight="1">
      <c r="A97" s="41"/>
      <c r="B97" s="41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</row>
    <row r="98" spans="1:32" ht="11.25" customHeight="1">
      <c r="A98" s="40">
        <f>A94</f>
        <v>46394</v>
      </c>
      <c r="B98" s="40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</row>
    <row r="99" spans="1:32" ht="11.25" customHeight="1">
      <c r="A99" s="40"/>
      <c r="B99" s="40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</row>
    <row r="100" spans="1:32" ht="11.25" customHeight="1">
      <c r="A100" s="37" t="str">
        <f>IF(COUNTIF($N$18:$N$60,A94)=1,VLOOKUP(A94,$N$18:$O$60,2,0),"")</f>
        <v/>
      </c>
      <c r="B100" s="37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</row>
    <row r="101" spans="1:32" ht="11.25" customHeight="1">
      <c r="A101" s="38"/>
      <c r="B101" s="38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</row>
    <row r="102" spans="1:32" ht="11.25" customHeight="1">
      <c r="A102" s="7"/>
      <c r="B102" s="7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</row>
    <row r="103" spans="1:32" ht="11.25" customHeight="1">
      <c r="A103" s="41">
        <f>A94+1</f>
        <v>46395</v>
      </c>
      <c r="B103" s="41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</row>
    <row r="104" spans="1:32" ht="11.25" customHeight="1">
      <c r="A104" s="41"/>
      <c r="B104" s="41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1:32" ht="11.25" customHeight="1">
      <c r="A105" s="41"/>
      <c r="B105" s="41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1:32" ht="11.25" customHeight="1">
      <c r="A106" s="41"/>
      <c r="B106" s="41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1:32" ht="11.25" customHeight="1">
      <c r="A107" s="40">
        <f>A103</f>
        <v>46395</v>
      </c>
      <c r="B107" s="40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1:32" ht="11.25" customHeight="1">
      <c r="A108" s="40"/>
      <c r="B108" s="40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1:32" ht="11.25" customHeight="1">
      <c r="A109" s="37" t="str">
        <f>IF(COUNTIF($N$18:$N$60,A103)=1,VLOOKUP(A103,$N$18:$O$60,2,0),"")</f>
        <v/>
      </c>
      <c r="B109" s="37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1:32" ht="11.25" customHeight="1">
      <c r="A110" s="38"/>
      <c r="B110" s="38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</row>
    <row r="111" spans="1:32" ht="11.25" customHeight="1">
      <c r="A111" s="16"/>
      <c r="B111" s="16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</row>
    <row r="112" spans="1:32" ht="11.25" customHeight="1">
      <c r="A112" s="39">
        <f>A103+1</f>
        <v>46396</v>
      </c>
      <c r="B112" s="3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</row>
    <row r="113" spans="1:32" ht="11.25" customHeight="1">
      <c r="A113" s="39"/>
      <c r="B113" s="3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</row>
    <row r="114" spans="1:32" ht="11.25" customHeight="1">
      <c r="A114" s="39"/>
      <c r="B114" s="3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</row>
    <row r="115" spans="1:32" ht="11.25" customHeight="1">
      <c r="A115" s="39"/>
      <c r="B115" s="3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</row>
    <row r="116" spans="1:32" ht="11.25" customHeight="1">
      <c r="A116" s="35">
        <f>A112</f>
        <v>46396</v>
      </c>
      <c r="B116" s="35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</row>
    <row r="117" spans="1:32" ht="11.25" customHeight="1">
      <c r="A117" s="35"/>
      <c r="B117" s="35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</row>
    <row r="118" spans="1:32" ht="11.25" customHeight="1">
      <c r="A118" s="33" t="str">
        <f>IF(COUNTIF($N$18:$N$60,A112)=1,VLOOKUP(A112,$N$18:$O$60,2,0),"")</f>
        <v/>
      </c>
      <c r="B118" s="33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</row>
    <row r="119" spans="1:32" ht="11.25" customHeight="1">
      <c r="A119" s="34"/>
      <c r="B119" s="34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</row>
    <row r="120" spans="1:32" ht="11.25" customHeight="1">
      <c r="A120" s="19"/>
      <c r="B120" s="19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</row>
    <row r="121" spans="1:32" ht="11.25" customHeight="1">
      <c r="A121" s="39">
        <f>A112+1</f>
        <v>46397</v>
      </c>
      <c r="B121" s="3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</row>
    <row r="122" spans="1:32" ht="11.25" customHeight="1">
      <c r="A122" s="39"/>
      <c r="B122" s="3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</row>
    <row r="123" spans="1:32" ht="11.25" customHeight="1">
      <c r="A123" s="39"/>
      <c r="B123" s="3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</row>
    <row r="124" spans="1:32" ht="11.25" customHeight="1">
      <c r="A124" s="39"/>
      <c r="B124" s="3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</row>
    <row r="125" spans="1:32" ht="11.25" customHeight="1">
      <c r="A125" s="35">
        <f>A121</f>
        <v>46397</v>
      </c>
      <c r="B125" s="35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</row>
    <row r="126" spans="1:32" ht="11.25" customHeight="1">
      <c r="A126" s="35"/>
      <c r="B126" s="35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</row>
    <row r="127" spans="1:32" ht="11.25" customHeight="1">
      <c r="A127" s="33" t="str">
        <f>IF(COUNTIF($N$18:$N$60,A121)=1,VLOOKUP(A121,$N$18:$O$60,2,0),"")</f>
        <v/>
      </c>
      <c r="B127" s="33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</row>
    <row r="128" spans="1:32" ht="11.25" customHeight="1">
      <c r="A128" s="34"/>
      <c r="B128" s="34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</row>
    <row r="129" spans="1:32" ht="33.75" customHeight="1">
      <c r="A129" s="36">
        <f>TRUNC((A131-WEEKDAY(A131,2)-DATE(YEAR(A131+4-WEEKDAY(A131,2)),1,-10))/7)</f>
        <v>2</v>
      </c>
      <c r="B129" s="36"/>
      <c r="C129" s="27" t="str">
        <f>IF(MONTH(A131)=MONTH(A185),VLOOKUP(MONTH(A131),$R$1:$S$12,2,2)&amp;" "&amp;YEAR(A131),VLOOKUP(MONTH(A131),$R$1:$S$12,2,2)&amp;" "&amp;YEAR(A131)&amp;" / "&amp;VLOOKUP(MONTH(A185),$R$1:$S$12,2,2)&amp;" "&amp;YEAR(A185))</f>
        <v>Januar 2027</v>
      </c>
      <c r="D129" s="27"/>
      <c r="E129" s="27"/>
      <c r="F129" s="27"/>
      <c r="G129" s="27"/>
      <c r="H129" s="27"/>
      <c r="I129" s="27"/>
      <c r="J129" s="27"/>
      <c r="K129" s="27"/>
      <c r="L129" s="27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 ht="11.25" customHeight="1">
      <c r="A130" s="21"/>
      <c r="B130" s="21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 ht="11.25" customHeight="1">
      <c r="A131" s="41">
        <f t="shared" ref="A131" si="1">A121+1</f>
        <v>46398</v>
      </c>
      <c r="B131" s="41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 ht="11.25" customHeight="1">
      <c r="A132" s="41"/>
      <c r="B132" s="41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 ht="11.25" customHeight="1">
      <c r="A133" s="41"/>
      <c r="B133" s="41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 ht="11.25" customHeight="1">
      <c r="A134" s="41"/>
      <c r="B134" s="41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spans="1:32" ht="11.25" customHeight="1">
      <c r="A135" s="40">
        <f t="shared" ref="A135" si="2">A131</f>
        <v>46398</v>
      </c>
      <c r="B135" s="40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 ht="11.25" customHeight="1">
      <c r="A136" s="40"/>
      <c r="B136" s="40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 ht="11.25" customHeight="1">
      <c r="A137" s="37" t="str">
        <f>IF(COUNTIF($N$18:$N$60,A131)=1,VLOOKUP(A131,$N$18:$O$60,2,0),"")</f>
        <v/>
      </c>
      <c r="B137" s="37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 ht="11.25" customHeight="1">
      <c r="A138" s="38"/>
      <c r="B138" s="38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 ht="11.25" customHeight="1">
      <c r="A139" s="21"/>
      <c r="B139" s="21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 ht="11.25" customHeight="1">
      <c r="A140" s="41">
        <f t="shared" ref="A140" si="3">A131+1</f>
        <v>46399</v>
      </c>
      <c r="B140" s="41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 ht="11.25" customHeight="1">
      <c r="A141" s="41"/>
      <c r="B141" s="41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 ht="11.25" customHeight="1">
      <c r="A142" s="41"/>
      <c r="B142" s="41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  <row r="143" spans="1:32" ht="11.25" customHeight="1">
      <c r="A143" s="41"/>
      <c r="B143" s="41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spans="1:32" ht="11.25" customHeight="1">
      <c r="A144" s="40">
        <f t="shared" ref="A144" si="4">A140</f>
        <v>46399</v>
      </c>
      <c r="B144" s="40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 ht="11.25" customHeight="1">
      <c r="A145" s="40"/>
      <c r="B145" s="40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spans="1:32" ht="11.25" customHeight="1">
      <c r="A146" s="37" t="str">
        <f>IF(COUNTIF($N$18:$N$60,A140)=1,VLOOKUP(A140,$N$18:$O$60,2,0),"")</f>
        <v/>
      </c>
      <c r="B146" s="37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 ht="11.25" customHeight="1">
      <c r="A147" s="38"/>
      <c r="B147" s="38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ht="11.25" customHeight="1">
      <c r="A148" s="22"/>
      <c r="B148" s="22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 ht="11.25" customHeight="1">
      <c r="A149" s="41">
        <f t="shared" ref="A149" si="5">A140+1</f>
        <v>46400</v>
      </c>
      <c r="B149" s="41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 ht="11.25" customHeight="1">
      <c r="A150" s="41"/>
      <c r="B150" s="41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 ht="11.25" customHeight="1">
      <c r="A151" s="41"/>
      <c r="B151" s="41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  <row r="152" spans="1:32" ht="11.25" customHeight="1">
      <c r="A152" s="41"/>
      <c r="B152" s="41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 ht="11.25" customHeight="1">
      <c r="A153" s="40">
        <f t="shared" ref="A153" si="6">A149</f>
        <v>46400</v>
      </c>
      <c r="B153" s="40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ht="11.25" customHeight="1">
      <c r="A154" s="40"/>
      <c r="B154" s="40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 ht="11.25" customHeight="1">
      <c r="A155" s="37" t="str">
        <f>IF(COUNTIF($N$18:$N$60,A149)=1,VLOOKUP(A149,$N$18:$O$60,2,0),"")</f>
        <v/>
      </c>
      <c r="B155" s="37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spans="1:32" ht="11.25" customHeight="1">
      <c r="A156" s="38"/>
      <c r="B156" s="38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 ht="11.25" customHeight="1">
      <c r="A157" s="22"/>
      <c r="B157" s="22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spans="1:32" ht="11.25" customHeight="1">
      <c r="A158" s="41">
        <f t="shared" ref="A158" si="7">A149+1</f>
        <v>46401</v>
      </c>
      <c r="B158" s="41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 ht="11.25" customHeight="1">
      <c r="A159" s="41"/>
      <c r="B159" s="41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 ht="11.25" customHeight="1">
      <c r="A160" s="41"/>
      <c r="B160" s="41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spans="1:32" ht="11.25" customHeight="1">
      <c r="A161" s="41"/>
      <c r="B161" s="41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spans="1:32" ht="11.25" customHeight="1">
      <c r="A162" s="40">
        <f t="shared" ref="A162" si="8">A158</f>
        <v>46401</v>
      </c>
      <c r="B162" s="40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</row>
    <row r="163" spans="1:32" ht="11.25" customHeight="1">
      <c r="A163" s="40"/>
      <c r="B163" s="40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 ht="11.25" customHeight="1">
      <c r="A164" s="37" t="str">
        <f>IF(COUNTIF($N$18:$N$60,A158)=1,VLOOKUP(A158,$N$18:$O$60,2,0),"")</f>
        <v/>
      </c>
      <c r="B164" s="37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spans="1:32" ht="11.25" customHeight="1">
      <c r="A165" s="38"/>
      <c r="B165" s="38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32" ht="11.25" customHeight="1">
      <c r="A166" s="7"/>
      <c r="B166" s="7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spans="1:32" ht="11.25" customHeight="1">
      <c r="A167" s="41">
        <f t="shared" ref="A167" si="9">A158+1</f>
        <v>46402</v>
      </c>
      <c r="B167" s="41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spans="1:32" ht="11.25" customHeight="1">
      <c r="A168" s="41"/>
      <c r="B168" s="41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</row>
    <row r="169" spans="1:32" ht="11.25" customHeight="1">
      <c r="A169" s="41"/>
      <c r="B169" s="41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spans="1:32" ht="11.25" customHeight="1">
      <c r="A170" s="41"/>
      <c r="B170" s="41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</row>
    <row r="171" spans="1:32" ht="11.25" customHeight="1">
      <c r="A171" s="40">
        <f t="shared" ref="A171" si="10">A167</f>
        <v>46402</v>
      </c>
      <c r="B171" s="40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32" ht="11.25" customHeight="1">
      <c r="A172" s="40"/>
      <c r="B172" s="40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</row>
    <row r="173" spans="1:32" ht="11.25" customHeight="1">
      <c r="A173" s="37" t="str">
        <f>IF(COUNTIF($N$18:$N$60,A167)=1,VLOOKUP(A167,$N$18:$O$60,2,0),"")</f>
        <v/>
      </c>
      <c r="B173" s="37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 ht="11.25" customHeight="1">
      <c r="A174" s="38"/>
      <c r="B174" s="38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 ht="11.25" customHeight="1">
      <c r="A175" s="16"/>
      <c r="B175" s="16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 ht="11.25" customHeight="1">
      <c r="A176" s="39">
        <f t="shared" ref="A176" si="11">A167+1</f>
        <v>46403</v>
      </c>
      <c r="B176" s="3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 ht="11.25" customHeight="1">
      <c r="A177" s="39"/>
      <c r="B177" s="3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ht="11.25" customHeight="1">
      <c r="A178" s="39"/>
      <c r="B178" s="3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 ht="11.25" customHeight="1">
      <c r="A179" s="39"/>
      <c r="B179" s="3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 ht="11.25" customHeight="1">
      <c r="A180" s="35">
        <f t="shared" ref="A180" si="12">A176</f>
        <v>46403</v>
      </c>
      <c r="B180" s="35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 ht="11.25" customHeight="1">
      <c r="A181" s="35"/>
      <c r="B181" s="35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 ht="11.25" customHeight="1">
      <c r="A182" s="33" t="str">
        <f>IF(COUNTIF($N$18:$N$60,A176)=1,VLOOKUP(A176,$N$18:$O$60,2,0),"")</f>
        <v/>
      </c>
      <c r="B182" s="33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 ht="11.25" customHeight="1">
      <c r="A183" s="34"/>
      <c r="B183" s="34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 ht="11.25" customHeight="1">
      <c r="A184" s="19"/>
      <c r="B184" s="19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</row>
    <row r="185" spans="1:32" ht="11.25" customHeight="1">
      <c r="A185" s="39">
        <f t="shared" ref="A185" si="13">A176+1</f>
        <v>46404</v>
      </c>
      <c r="B185" s="3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spans="1:32" ht="11.25" customHeight="1">
      <c r="A186" s="39"/>
      <c r="B186" s="3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</row>
    <row r="187" spans="1:32" ht="11.25" customHeight="1">
      <c r="A187" s="39"/>
      <c r="B187" s="3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spans="1:32" ht="11.25" customHeight="1">
      <c r="A188" s="39"/>
      <c r="B188" s="3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spans="1:32" ht="11.25" customHeight="1">
      <c r="A189" s="35">
        <f t="shared" ref="A189" si="14">A185</f>
        <v>46404</v>
      </c>
      <c r="B189" s="35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spans="1:32" ht="11.25" customHeight="1">
      <c r="A190" s="35"/>
      <c r="B190" s="35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spans="1:32" ht="11.25" customHeight="1">
      <c r="A191" s="33" t="str">
        <f>IF(COUNTIF($N$18:$N$60,A185)=1,VLOOKUP(A185,$N$18:$O$60,2,0),"")</f>
        <v/>
      </c>
      <c r="B191" s="33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</row>
    <row r="192" spans="1:32" ht="11.25" customHeight="1">
      <c r="A192" s="34"/>
      <c r="B192" s="34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</row>
    <row r="193" spans="1:32" ht="25.5">
      <c r="A193" s="36">
        <f>TRUNC((A195-WEEKDAY(A195,2)-DATE(YEAR(A195+4-WEEKDAY(A195,2)),1,-10))/7)</f>
        <v>3</v>
      </c>
      <c r="B193" s="36"/>
      <c r="C193" s="27" t="str">
        <f>IF(MONTH(A195)=MONTH(A249),VLOOKUP(MONTH(A195),$R$1:$S$12,2,2)&amp;" "&amp;YEAR(A195),VLOOKUP(MONTH(A195),$R$1:$S$12,2,2)&amp;" "&amp;YEAR(A195)&amp;" / "&amp;VLOOKUP(MONTH(A249),$R$1:$S$12,2,2)&amp;" "&amp;YEAR(A249))</f>
        <v>Januar 2027</v>
      </c>
      <c r="D193" s="27"/>
      <c r="E193" s="27"/>
      <c r="F193" s="27"/>
      <c r="G193" s="27"/>
      <c r="H193" s="27"/>
      <c r="I193" s="27"/>
      <c r="J193" s="27"/>
      <c r="K193" s="27"/>
      <c r="L193" s="27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</row>
    <row r="194" spans="1:32" ht="11.25" customHeight="1">
      <c r="A194" s="21"/>
      <c r="B194" s="21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</row>
    <row r="195" spans="1:32" ht="11.25" customHeight="1">
      <c r="A195" s="41">
        <f t="shared" ref="A195" si="15">A185+1</f>
        <v>46405</v>
      </c>
      <c r="B195" s="41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 ht="11.25" customHeight="1">
      <c r="A196" s="41"/>
      <c r="B196" s="41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</row>
    <row r="197" spans="1:32" ht="11.25" customHeight="1">
      <c r="A197" s="41"/>
      <c r="B197" s="41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</row>
    <row r="198" spans="1:32" ht="11.25" customHeight="1">
      <c r="A198" s="41"/>
      <c r="B198" s="41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</row>
    <row r="199" spans="1:32" ht="11.25" customHeight="1">
      <c r="A199" s="40">
        <f t="shared" ref="A199" si="16">A195</f>
        <v>46405</v>
      </c>
      <c r="B199" s="40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</row>
    <row r="200" spans="1:32" ht="11.25" customHeight="1">
      <c r="A200" s="40"/>
      <c r="B200" s="40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</row>
    <row r="201" spans="1:32" ht="11.25" customHeight="1">
      <c r="A201" s="37" t="str">
        <f>IF(COUNTIF($N$18:$N$60,A195)=1,VLOOKUP(A195,$N$18:$O$60,2,0),"")</f>
        <v/>
      </c>
      <c r="B201" s="37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spans="1:32" ht="11.25" customHeight="1">
      <c r="A202" s="38"/>
      <c r="B202" s="38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  <row r="203" spans="1:32" ht="11.25" customHeight="1">
      <c r="A203" s="21"/>
      <c r="B203" s="21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</row>
    <row r="204" spans="1:32" ht="11.25" customHeight="1">
      <c r="A204" s="41">
        <f t="shared" ref="A204" si="17">A195+1</f>
        <v>46406</v>
      </c>
      <c r="B204" s="41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</row>
    <row r="205" spans="1:32" ht="11.25" customHeight="1">
      <c r="A205" s="41"/>
      <c r="B205" s="41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</row>
    <row r="206" spans="1:32" ht="11.25" customHeight="1">
      <c r="A206" s="41"/>
      <c r="B206" s="41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</row>
    <row r="207" spans="1:32" ht="11.25" customHeight="1">
      <c r="A207" s="41"/>
      <c r="B207" s="41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</row>
    <row r="208" spans="1:32" ht="11.25" customHeight="1">
      <c r="A208" s="40">
        <f t="shared" ref="A208" si="18">A204</f>
        <v>46406</v>
      </c>
      <c r="B208" s="40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</row>
    <row r="209" spans="1:32" ht="11.25" customHeight="1">
      <c r="A209" s="40"/>
      <c r="B209" s="40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</row>
    <row r="210" spans="1:32" ht="11.25" customHeight="1">
      <c r="A210" s="37" t="str">
        <f>IF(COUNTIF($N$18:$N$60,A204)=1,VLOOKUP(A204,$N$18:$O$60,2,0),"")</f>
        <v/>
      </c>
      <c r="B210" s="37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spans="1:32" ht="11.25" customHeight="1">
      <c r="A211" s="38"/>
      <c r="B211" s="38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</row>
    <row r="212" spans="1:32" ht="11.25" customHeight="1">
      <c r="A212" s="22"/>
      <c r="B212" s="22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</row>
    <row r="213" spans="1:32" ht="11.25" customHeight="1">
      <c r="A213" s="41">
        <f t="shared" ref="A213" si="19">A204+1</f>
        <v>46407</v>
      </c>
      <c r="B213" s="41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</row>
    <row r="214" spans="1:32" ht="11.25" customHeight="1">
      <c r="A214" s="41"/>
      <c r="B214" s="41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</row>
    <row r="215" spans="1:32" ht="11.25" customHeight="1">
      <c r="A215" s="41"/>
      <c r="B215" s="41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</row>
    <row r="216" spans="1:32" ht="11.25" customHeight="1">
      <c r="A216" s="41"/>
      <c r="B216" s="41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</row>
    <row r="217" spans="1:32" ht="11.25" customHeight="1">
      <c r="A217" s="40">
        <f t="shared" ref="A217" si="20">A213</f>
        <v>46407</v>
      </c>
      <c r="B217" s="40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</row>
    <row r="218" spans="1:32" ht="11.25" customHeight="1">
      <c r="A218" s="40"/>
      <c r="B218" s="40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</row>
    <row r="219" spans="1:32" ht="11.25" customHeight="1">
      <c r="A219" s="37" t="str">
        <f>IF(COUNTIF($N$18:$N$60,A213)=1,VLOOKUP(A213,$N$18:$O$60,2,0),"")</f>
        <v/>
      </c>
      <c r="B219" s="37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spans="1:32" ht="11.25" customHeight="1">
      <c r="A220" s="38"/>
      <c r="B220" s="38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</row>
    <row r="221" spans="1:32" ht="11.25" customHeight="1">
      <c r="A221" s="22"/>
      <c r="B221" s="22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</row>
    <row r="222" spans="1:32" ht="11.25" customHeight="1">
      <c r="A222" s="41">
        <f t="shared" ref="A222" si="21">A213+1</f>
        <v>46408</v>
      </c>
      <c r="B222" s="41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</row>
    <row r="223" spans="1:32" ht="11.25" customHeight="1">
      <c r="A223" s="41"/>
      <c r="B223" s="41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</row>
    <row r="224" spans="1:32" ht="11.25" customHeight="1">
      <c r="A224" s="41"/>
      <c r="B224" s="41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</row>
    <row r="225" spans="1:32" ht="11.25" customHeight="1">
      <c r="A225" s="41"/>
      <c r="B225" s="41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2" ht="11.25" customHeight="1">
      <c r="A226" s="40">
        <f t="shared" ref="A226" si="22">A222</f>
        <v>46408</v>
      </c>
      <c r="B226" s="40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</row>
    <row r="227" spans="1:32" ht="11.25" customHeight="1">
      <c r="A227" s="40"/>
      <c r="B227" s="40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</row>
    <row r="228" spans="1:32" ht="11.25" customHeight="1">
      <c r="A228" s="37" t="str">
        <f>IF(COUNTIF($N$18:$N$60,A222)=1,VLOOKUP(A222,$N$18:$O$60,2,0),"")</f>
        <v/>
      </c>
      <c r="B228" s="37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</row>
    <row r="229" spans="1:32" ht="11.25" customHeight="1">
      <c r="A229" s="38"/>
      <c r="B229" s="38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</row>
    <row r="230" spans="1:32" ht="11.25" customHeight="1">
      <c r="A230" s="7"/>
      <c r="B230" s="7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</row>
    <row r="231" spans="1:32" ht="11.25" customHeight="1">
      <c r="A231" s="41">
        <f t="shared" ref="A231" si="23">A222+1</f>
        <v>46409</v>
      </c>
      <c r="B231" s="41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</row>
    <row r="232" spans="1:32" ht="11.25" customHeight="1">
      <c r="A232" s="41"/>
      <c r="B232" s="41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</row>
    <row r="233" spans="1:32" ht="11.25" customHeight="1">
      <c r="A233" s="41"/>
      <c r="B233" s="41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</row>
    <row r="234" spans="1:32" ht="11.25" customHeight="1">
      <c r="A234" s="41"/>
      <c r="B234" s="41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</row>
    <row r="235" spans="1:32" ht="11.25" customHeight="1">
      <c r="A235" s="40">
        <f t="shared" ref="A235" si="24">A231</f>
        <v>46409</v>
      </c>
      <c r="B235" s="40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</row>
    <row r="236" spans="1:32" ht="11.25" customHeight="1">
      <c r="A236" s="40"/>
      <c r="B236" s="40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</row>
    <row r="237" spans="1:32" ht="11.25" customHeight="1">
      <c r="A237" s="37" t="str">
        <f>IF(COUNTIF($N$18:$N$60,A231)=1,VLOOKUP(A231,$N$18:$O$60,2,0),"")</f>
        <v/>
      </c>
      <c r="B237" s="37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2" ht="11.25" customHeight="1">
      <c r="A238" s="38"/>
      <c r="B238" s="38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</row>
    <row r="239" spans="1:32" ht="11.25" customHeight="1">
      <c r="A239" s="16"/>
      <c r="B239" s="16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</row>
    <row r="240" spans="1:32" ht="11.25" customHeight="1">
      <c r="A240" s="39">
        <f t="shared" ref="A240" si="25">A231+1</f>
        <v>46410</v>
      </c>
      <c r="B240" s="3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</row>
    <row r="241" spans="1:32" ht="11.25" customHeight="1">
      <c r="A241" s="39"/>
      <c r="B241" s="3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</row>
    <row r="242" spans="1:32" ht="11.25" customHeight="1">
      <c r="A242" s="39"/>
      <c r="B242" s="3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</row>
    <row r="243" spans="1:32" ht="11.25" customHeight="1">
      <c r="A243" s="39"/>
      <c r="B243" s="3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</row>
    <row r="244" spans="1:32" ht="11.25" customHeight="1">
      <c r="A244" s="35">
        <f t="shared" ref="A244" si="26">A240</f>
        <v>46410</v>
      </c>
      <c r="B244" s="35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</row>
    <row r="245" spans="1:32" ht="11.25" customHeight="1">
      <c r="A245" s="35"/>
      <c r="B245" s="35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</row>
    <row r="246" spans="1:32" ht="11.25" customHeight="1">
      <c r="A246" s="33" t="str">
        <f>IF(COUNTIF($N$18:$N$60,A240)=1,VLOOKUP(A240,$N$18:$O$60,2,0),"")</f>
        <v/>
      </c>
      <c r="B246" s="33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</row>
    <row r="247" spans="1:32" ht="11.25" customHeight="1">
      <c r="A247" s="34"/>
      <c r="B247" s="34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</row>
    <row r="248" spans="1:32" ht="11.25" customHeight="1">
      <c r="A248" s="19"/>
      <c r="B248" s="19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</row>
    <row r="249" spans="1:32" ht="11.25" customHeight="1">
      <c r="A249" s="39">
        <f t="shared" ref="A249" si="27">A240+1</f>
        <v>46411</v>
      </c>
      <c r="B249" s="3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</row>
    <row r="250" spans="1:32" ht="11.25" customHeight="1">
      <c r="A250" s="39"/>
      <c r="B250" s="3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</row>
    <row r="251" spans="1:32" ht="11.25" customHeight="1">
      <c r="A251" s="39"/>
      <c r="B251" s="3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</row>
    <row r="252" spans="1:32" ht="11.25" customHeight="1">
      <c r="A252" s="39"/>
      <c r="B252" s="3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</row>
    <row r="253" spans="1:32" ht="11.25" customHeight="1">
      <c r="A253" s="35">
        <f t="shared" ref="A253" si="28">A249</f>
        <v>46411</v>
      </c>
      <c r="B253" s="35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</row>
    <row r="254" spans="1:32" ht="11.25" customHeight="1">
      <c r="A254" s="35"/>
      <c r="B254" s="35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</row>
    <row r="255" spans="1:32" ht="11.25" customHeight="1">
      <c r="A255" s="33" t="str">
        <f>IF(COUNTIF($N$18:$N$60,A249)=1,VLOOKUP(A249,$N$18:$O$60,2,0),"")</f>
        <v/>
      </c>
      <c r="B255" s="33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</row>
    <row r="256" spans="1:32" ht="11.25" customHeight="1">
      <c r="A256" s="34"/>
      <c r="B256" s="34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</row>
    <row r="257" spans="1:32" ht="33.75" customHeight="1">
      <c r="A257" s="36">
        <f>TRUNC((A259-WEEKDAY(A259,2)-DATE(YEAR(A259+4-WEEKDAY(A259,2)),1,-10))/7)</f>
        <v>4</v>
      </c>
      <c r="B257" s="36"/>
      <c r="C257" s="27" t="str">
        <f>IF(MONTH(A259)=MONTH(A313),VLOOKUP(MONTH(A259),$R$1:$S$12,2,2)&amp;" "&amp;YEAR(A259),VLOOKUP(MONTH(A259),$R$1:$S$12,2,2)&amp;" "&amp;YEAR(A259)&amp;" / "&amp;VLOOKUP(MONTH(A313),$R$1:$S$12,2,2)&amp;" "&amp;YEAR(A313))</f>
        <v>Januar 2027</v>
      </c>
      <c r="D257" s="27"/>
      <c r="E257" s="27"/>
      <c r="F257" s="27"/>
      <c r="G257" s="27"/>
      <c r="H257" s="27"/>
      <c r="I257" s="27"/>
      <c r="J257" s="27"/>
      <c r="K257" s="27"/>
      <c r="L257" s="27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</row>
    <row r="258" spans="1:32" ht="11.25" customHeight="1">
      <c r="A258" s="21"/>
      <c r="B258" s="21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</row>
    <row r="259" spans="1:32" ht="11.25" customHeight="1">
      <c r="A259" s="41">
        <f t="shared" ref="A259" si="29">A249+1</f>
        <v>46412</v>
      </c>
      <c r="B259" s="41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</row>
    <row r="260" spans="1:32" ht="11.25" customHeight="1">
      <c r="A260" s="41"/>
      <c r="B260" s="41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</row>
    <row r="261" spans="1:32" ht="11.25" customHeight="1">
      <c r="A261" s="41"/>
      <c r="B261" s="41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</row>
    <row r="262" spans="1:32" ht="11.25" customHeight="1">
      <c r="A262" s="41"/>
      <c r="B262" s="41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</row>
    <row r="263" spans="1:32" ht="11.25" customHeight="1">
      <c r="A263" s="40">
        <f t="shared" ref="A263" si="30">A259</f>
        <v>46412</v>
      </c>
      <c r="B263" s="40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</row>
    <row r="264" spans="1:32" ht="11.25" customHeight="1">
      <c r="A264" s="40"/>
      <c r="B264" s="40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</row>
    <row r="265" spans="1:32" ht="11.25" customHeight="1">
      <c r="A265" s="37" t="str">
        <f>IF(COUNTIF($N$18:$N$60,A259)=1,VLOOKUP(A259,$N$18:$O$60,2,0),"")</f>
        <v/>
      </c>
      <c r="B265" s="37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</row>
    <row r="266" spans="1:32" ht="11.25" customHeight="1">
      <c r="A266" s="38"/>
      <c r="B266" s="38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</row>
    <row r="267" spans="1:32" ht="11.25" customHeight="1">
      <c r="A267" s="21"/>
      <c r="B267" s="21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</row>
    <row r="268" spans="1:32" ht="11.25" customHeight="1">
      <c r="A268" s="41">
        <f t="shared" ref="A268" si="31">A259+1</f>
        <v>46413</v>
      </c>
      <c r="B268" s="41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</row>
    <row r="269" spans="1:32" ht="11.25" customHeight="1">
      <c r="A269" s="41"/>
      <c r="B269" s="41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</row>
    <row r="270" spans="1:32" ht="11.25" customHeight="1">
      <c r="A270" s="41"/>
      <c r="B270" s="41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</row>
    <row r="271" spans="1:32" ht="11.25" customHeight="1">
      <c r="A271" s="41"/>
      <c r="B271" s="41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</row>
    <row r="272" spans="1:32" ht="11.25" customHeight="1">
      <c r="A272" s="40">
        <f t="shared" ref="A272" si="32">A268</f>
        <v>46413</v>
      </c>
      <c r="B272" s="40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</row>
    <row r="273" spans="1:32" ht="11.25" customHeight="1">
      <c r="A273" s="40"/>
      <c r="B273" s="40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</row>
    <row r="274" spans="1:32" ht="11.25" customHeight="1">
      <c r="A274" s="37" t="str">
        <f>IF(COUNTIF($N$18:$N$60,A268)=1,VLOOKUP(A268,$N$18:$O$60,2,0),"")</f>
        <v/>
      </c>
      <c r="B274" s="37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</row>
    <row r="275" spans="1:32" ht="11.25" customHeight="1">
      <c r="A275" s="38"/>
      <c r="B275" s="38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</row>
    <row r="276" spans="1:32" ht="11.25" customHeight="1">
      <c r="A276" s="22"/>
      <c r="B276" s="22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</row>
    <row r="277" spans="1:32" ht="11.25" customHeight="1">
      <c r="A277" s="41">
        <f t="shared" ref="A277" si="33">A268+1</f>
        <v>46414</v>
      </c>
      <c r="B277" s="41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</row>
    <row r="278" spans="1:32" ht="11.25" customHeight="1">
      <c r="A278" s="41"/>
      <c r="B278" s="41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</row>
    <row r="279" spans="1:32" ht="11.25" customHeight="1">
      <c r="A279" s="41"/>
      <c r="B279" s="41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</row>
    <row r="280" spans="1:32" ht="11.25" customHeight="1">
      <c r="A280" s="41"/>
      <c r="B280" s="41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</row>
    <row r="281" spans="1:32" ht="11.25" customHeight="1">
      <c r="A281" s="40">
        <f t="shared" ref="A281" si="34">A277</f>
        <v>46414</v>
      </c>
      <c r="B281" s="40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</row>
    <row r="282" spans="1:32" ht="11.25" customHeight="1">
      <c r="A282" s="40"/>
      <c r="B282" s="40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</row>
    <row r="283" spans="1:32" ht="11.25" customHeight="1">
      <c r="A283" s="37" t="str">
        <f>IF(COUNTIF($N$18:$N$60,A277)=1,VLOOKUP(A277,$N$18:$O$60,2,0),"")</f>
        <v/>
      </c>
      <c r="B283" s="37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</row>
    <row r="284" spans="1:32" ht="11.25" customHeight="1">
      <c r="A284" s="38"/>
      <c r="B284" s="38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</row>
    <row r="285" spans="1:32" ht="11.25" customHeight="1">
      <c r="A285" s="22"/>
      <c r="B285" s="22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</row>
    <row r="286" spans="1:32" ht="11.25" customHeight="1">
      <c r="A286" s="41">
        <f t="shared" ref="A286" si="35">A277+1</f>
        <v>46415</v>
      </c>
      <c r="B286" s="41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</row>
    <row r="287" spans="1:32" ht="11.25" customHeight="1">
      <c r="A287" s="41"/>
      <c r="B287" s="41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</row>
    <row r="288" spans="1:32" ht="11.25" customHeight="1">
      <c r="A288" s="41"/>
      <c r="B288" s="41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</row>
    <row r="289" spans="1:32" ht="11.25" customHeight="1">
      <c r="A289" s="41"/>
      <c r="B289" s="41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</row>
    <row r="290" spans="1:32" ht="11.25" customHeight="1">
      <c r="A290" s="40">
        <f t="shared" ref="A290" si="36">A286</f>
        <v>46415</v>
      </c>
      <c r="B290" s="40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</row>
    <row r="291" spans="1:32" ht="11.25" customHeight="1">
      <c r="A291" s="40"/>
      <c r="B291" s="40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</row>
    <row r="292" spans="1:32" ht="11.25" customHeight="1">
      <c r="A292" s="37" t="str">
        <f>IF(COUNTIF($N$18:$N$60,A286)=1,VLOOKUP(A286,$N$18:$O$60,2,0),"")</f>
        <v/>
      </c>
      <c r="B292" s="37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</row>
    <row r="293" spans="1:32" ht="11.25" customHeight="1">
      <c r="A293" s="38"/>
      <c r="B293" s="38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</row>
    <row r="294" spans="1:32" ht="11.25" customHeight="1">
      <c r="A294" s="7"/>
      <c r="B294" s="7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</row>
    <row r="295" spans="1:32" ht="11.25" customHeight="1">
      <c r="A295" s="41">
        <f t="shared" ref="A295" si="37">A286+1</f>
        <v>46416</v>
      </c>
      <c r="B295" s="41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</row>
    <row r="296" spans="1:32" ht="11.25" customHeight="1">
      <c r="A296" s="41"/>
      <c r="B296" s="41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</row>
    <row r="297" spans="1:32" ht="11.25" customHeight="1">
      <c r="A297" s="41"/>
      <c r="B297" s="41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</row>
    <row r="298" spans="1:32" ht="11.25" customHeight="1">
      <c r="A298" s="41"/>
      <c r="B298" s="41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</row>
    <row r="299" spans="1:32" ht="11.25" customHeight="1">
      <c r="A299" s="40">
        <f t="shared" ref="A299" si="38">A295</f>
        <v>46416</v>
      </c>
      <c r="B299" s="40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</row>
    <row r="300" spans="1:32" ht="11.25" customHeight="1">
      <c r="A300" s="40"/>
      <c r="B300" s="40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</row>
    <row r="301" spans="1:32" ht="11.25" customHeight="1">
      <c r="A301" s="37" t="str">
        <f>IF(COUNTIF($N$18:$N$60,A295)=1,VLOOKUP(A295,$N$18:$O$60,2,0),"")</f>
        <v/>
      </c>
      <c r="B301" s="37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</row>
    <row r="302" spans="1:32" ht="11.25" customHeight="1">
      <c r="A302" s="38"/>
      <c r="B302" s="38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</row>
    <row r="303" spans="1:32" ht="11.25" customHeight="1">
      <c r="A303" s="16"/>
      <c r="B303" s="16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</row>
    <row r="304" spans="1:32" ht="11.25" customHeight="1">
      <c r="A304" s="39">
        <f t="shared" ref="A304" si="39">A295+1</f>
        <v>46417</v>
      </c>
      <c r="B304" s="3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</row>
    <row r="305" spans="1:32" ht="11.25" customHeight="1">
      <c r="A305" s="39"/>
      <c r="B305" s="3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</row>
    <row r="306" spans="1:32" ht="11.25" customHeight="1">
      <c r="A306" s="39"/>
      <c r="B306" s="3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</row>
    <row r="307" spans="1:32" ht="11.25" customHeight="1">
      <c r="A307" s="39"/>
      <c r="B307" s="3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</row>
    <row r="308" spans="1:32" ht="11.25" customHeight="1">
      <c r="A308" s="35">
        <f t="shared" ref="A308" si="40">A304</f>
        <v>46417</v>
      </c>
      <c r="B308" s="35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</row>
    <row r="309" spans="1:32" ht="11.25" customHeight="1">
      <c r="A309" s="35"/>
      <c r="B309" s="35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</row>
    <row r="310" spans="1:32" ht="11.25" customHeight="1">
      <c r="A310" s="33" t="str">
        <f>IF(COUNTIF($N$18:$N$60,A304)=1,VLOOKUP(A304,$N$18:$O$60,2,0),"")</f>
        <v/>
      </c>
      <c r="B310" s="33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</row>
    <row r="311" spans="1:32" ht="11.25" customHeight="1">
      <c r="A311" s="34"/>
      <c r="B311" s="34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</row>
    <row r="312" spans="1:32" ht="11.25" customHeight="1">
      <c r="A312" s="19"/>
      <c r="B312" s="19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</row>
    <row r="313" spans="1:32" ht="11.25" customHeight="1">
      <c r="A313" s="39">
        <f t="shared" ref="A313" si="41">A304+1</f>
        <v>46418</v>
      </c>
      <c r="B313" s="3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</row>
    <row r="314" spans="1:32" ht="11.25" customHeight="1">
      <c r="A314" s="39"/>
      <c r="B314" s="3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</row>
    <row r="315" spans="1:32" ht="11.25" customHeight="1">
      <c r="A315" s="39"/>
      <c r="B315" s="3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</row>
    <row r="316" spans="1:32" ht="11.25" customHeight="1">
      <c r="A316" s="39"/>
      <c r="B316" s="3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</row>
    <row r="317" spans="1:32" ht="11.25" customHeight="1">
      <c r="A317" s="35">
        <f t="shared" ref="A317" si="42">A313</f>
        <v>46418</v>
      </c>
      <c r="B317" s="35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</row>
    <row r="318" spans="1:32" ht="11.25" customHeight="1">
      <c r="A318" s="35"/>
      <c r="B318" s="35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</row>
    <row r="319" spans="1:32" ht="11.25" customHeight="1">
      <c r="A319" s="33" t="str">
        <f>IF(COUNTIF($N$18:$N$60,A313)=1,VLOOKUP(A313,$N$18:$O$60,2,0),"")</f>
        <v/>
      </c>
      <c r="B319" s="33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</row>
    <row r="320" spans="1:32" ht="11.25" customHeight="1">
      <c r="A320" s="34"/>
      <c r="B320" s="34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</row>
    <row r="321" spans="1:32" ht="33.75" customHeight="1">
      <c r="A321" s="36">
        <f>TRUNC((A323-WEEKDAY(A323,2)-DATE(YEAR(A323+4-WEEKDAY(A323,2)),1,-10))/7)</f>
        <v>5</v>
      </c>
      <c r="B321" s="36"/>
      <c r="C321" s="27" t="str">
        <f>IF(MONTH(A323)=MONTH(A377),VLOOKUP(MONTH(A323),$R$1:$S$12,2,2)&amp;" "&amp;YEAR(A323),VLOOKUP(MONTH(A323),$R$1:$S$12,2,2)&amp;" "&amp;YEAR(A323)&amp;" / "&amp;VLOOKUP(MONTH(A377),$R$1:$S$12,2,2)&amp;" "&amp;YEAR(A377))</f>
        <v>Februar 2027</v>
      </c>
      <c r="D321" s="27"/>
      <c r="E321" s="27"/>
      <c r="F321" s="27"/>
      <c r="G321" s="27"/>
      <c r="H321" s="27"/>
      <c r="I321" s="27"/>
      <c r="J321" s="27"/>
      <c r="K321" s="27"/>
      <c r="L321" s="27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</row>
    <row r="322" spans="1:32" ht="11.25" customHeight="1">
      <c r="A322" s="21"/>
      <c r="B322" s="21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</row>
    <row r="323" spans="1:32" ht="11.25" customHeight="1">
      <c r="A323" s="41">
        <f t="shared" ref="A323" si="43">A313+1</f>
        <v>46419</v>
      </c>
      <c r="B323" s="41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</row>
    <row r="324" spans="1:32" ht="11.25" customHeight="1">
      <c r="A324" s="41"/>
      <c r="B324" s="41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</row>
    <row r="325" spans="1:32" ht="11.25" customHeight="1">
      <c r="A325" s="41"/>
      <c r="B325" s="41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</row>
    <row r="326" spans="1:32" ht="11.25" customHeight="1">
      <c r="A326" s="41"/>
      <c r="B326" s="41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</row>
    <row r="327" spans="1:32" ht="11.25" customHeight="1">
      <c r="A327" s="40">
        <f t="shared" ref="A327" si="44">A323</f>
        <v>46419</v>
      </c>
      <c r="B327" s="40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</row>
    <row r="328" spans="1:32" ht="11.25" customHeight="1">
      <c r="A328" s="40"/>
      <c r="B328" s="40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</row>
    <row r="329" spans="1:32" ht="11.25" customHeight="1">
      <c r="A329" s="37" t="str">
        <f>IF(COUNTIF($N$18:$N$60,A323)=1,VLOOKUP(A323,$N$18:$O$60,2,0),"")</f>
        <v/>
      </c>
      <c r="B329" s="37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</row>
    <row r="330" spans="1:32" ht="11.25" customHeight="1">
      <c r="A330" s="38"/>
      <c r="B330" s="38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</row>
    <row r="331" spans="1:32" ht="11.25" customHeight="1">
      <c r="A331" s="21"/>
      <c r="B331" s="21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</row>
    <row r="332" spans="1:32" ht="11.25" customHeight="1">
      <c r="A332" s="41">
        <f t="shared" ref="A332" si="45">A323+1</f>
        <v>46420</v>
      </c>
      <c r="B332" s="41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</row>
    <row r="333" spans="1:32" ht="11.25" customHeight="1">
      <c r="A333" s="41"/>
      <c r="B333" s="41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</row>
    <row r="334" spans="1:32" ht="11.25" customHeight="1">
      <c r="A334" s="41"/>
      <c r="B334" s="41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</row>
    <row r="335" spans="1:32" ht="11.25" customHeight="1">
      <c r="A335" s="41"/>
      <c r="B335" s="41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</row>
    <row r="336" spans="1:32" ht="11.25" customHeight="1">
      <c r="A336" s="40">
        <f t="shared" ref="A336" si="46">A332</f>
        <v>46420</v>
      </c>
      <c r="B336" s="40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</row>
    <row r="337" spans="1:32" ht="11.25" customHeight="1">
      <c r="A337" s="40"/>
      <c r="B337" s="40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</row>
    <row r="338" spans="1:32" ht="11.25" customHeight="1">
      <c r="A338" s="37" t="str">
        <f>IF(COUNTIF($N$18:$N$60,A332)=1,VLOOKUP(A332,$N$18:$O$60,2,0),"")</f>
        <v/>
      </c>
      <c r="B338" s="37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</row>
    <row r="339" spans="1:32" ht="11.25" customHeight="1">
      <c r="A339" s="38"/>
      <c r="B339" s="38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</row>
    <row r="340" spans="1:32" ht="11.25" customHeight="1">
      <c r="A340" s="22"/>
      <c r="B340" s="22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</row>
    <row r="341" spans="1:32" ht="11.25" customHeight="1">
      <c r="A341" s="41">
        <f t="shared" ref="A341" si="47">A332+1</f>
        <v>46421</v>
      </c>
      <c r="B341" s="41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</row>
    <row r="342" spans="1:32" ht="11.25" customHeight="1">
      <c r="A342" s="41"/>
      <c r="B342" s="41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</row>
    <row r="343" spans="1:32" ht="11.25" customHeight="1">
      <c r="A343" s="41"/>
      <c r="B343" s="41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</row>
    <row r="344" spans="1:32" ht="11.25" customHeight="1">
      <c r="A344" s="41"/>
      <c r="B344" s="41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</row>
    <row r="345" spans="1:32" ht="11.25" customHeight="1">
      <c r="A345" s="40">
        <f t="shared" ref="A345" si="48">A341</f>
        <v>46421</v>
      </c>
      <c r="B345" s="40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</row>
    <row r="346" spans="1:32" ht="11.25" customHeight="1">
      <c r="A346" s="40"/>
      <c r="B346" s="40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</row>
    <row r="347" spans="1:32" ht="11.25" customHeight="1">
      <c r="A347" s="37" t="str">
        <f>IF(COUNTIF($N$18:$N$60,A341)=1,VLOOKUP(A341,$N$18:$O$60,2,0),"")</f>
        <v/>
      </c>
      <c r="B347" s="37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</row>
    <row r="348" spans="1:32" ht="11.25" customHeight="1">
      <c r="A348" s="38"/>
      <c r="B348" s="38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</row>
    <row r="349" spans="1:32" ht="11.25" customHeight="1">
      <c r="A349" s="22"/>
      <c r="B349" s="22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</row>
    <row r="350" spans="1:32" ht="11.25" customHeight="1">
      <c r="A350" s="41">
        <f t="shared" ref="A350" si="49">A341+1</f>
        <v>46422</v>
      </c>
      <c r="B350" s="41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</row>
    <row r="351" spans="1:32" ht="11.25" customHeight="1">
      <c r="A351" s="41"/>
      <c r="B351" s="41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</row>
    <row r="352" spans="1:32" ht="11.25" customHeight="1">
      <c r="A352" s="41"/>
      <c r="B352" s="41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</row>
    <row r="353" spans="1:32" ht="11.25" customHeight="1">
      <c r="A353" s="41"/>
      <c r="B353" s="41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</row>
    <row r="354" spans="1:32" ht="11.25" customHeight="1">
      <c r="A354" s="40">
        <f t="shared" ref="A354" si="50">A350</f>
        <v>46422</v>
      </c>
      <c r="B354" s="40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</row>
    <row r="355" spans="1:32" ht="11.25" customHeight="1">
      <c r="A355" s="40"/>
      <c r="B355" s="40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</row>
    <row r="356" spans="1:32" ht="11.25" customHeight="1">
      <c r="A356" s="37" t="str">
        <f>IF(COUNTIF($N$18:$N$60,A350)=1,VLOOKUP(A350,$N$18:$O$60,2,0),"")</f>
        <v/>
      </c>
      <c r="B356" s="37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</row>
    <row r="357" spans="1:32" ht="11.25" customHeight="1">
      <c r="A357" s="38"/>
      <c r="B357" s="38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</row>
    <row r="358" spans="1:32" ht="11.25" customHeight="1">
      <c r="A358" s="7"/>
      <c r="B358" s="7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</row>
    <row r="359" spans="1:32" ht="11.25" customHeight="1">
      <c r="A359" s="41">
        <f t="shared" ref="A359" si="51">A350+1</f>
        <v>46423</v>
      </c>
      <c r="B359" s="41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</row>
    <row r="360" spans="1:32" ht="11.25" customHeight="1">
      <c r="A360" s="41"/>
      <c r="B360" s="41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</row>
    <row r="361" spans="1:32" ht="11.25" customHeight="1">
      <c r="A361" s="41"/>
      <c r="B361" s="41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</row>
    <row r="362" spans="1:32" ht="11.25" customHeight="1">
      <c r="A362" s="41"/>
      <c r="B362" s="41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</row>
    <row r="363" spans="1:32" ht="11.25" customHeight="1">
      <c r="A363" s="40">
        <f t="shared" ref="A363" si="52">A359</f>
        <v>46423</v>
      </c>
      <c r="B363" s="40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</row>
    <row r="364" spans="1:32" ht="11.25" customHeight="1">
      <c r="A364" s="40"/>
      <c r="B364" s="40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</row>
    <row r="365" spans="1:32" ht="11.25" customHeight="1">
      <c r="A365" s="37" t="str">
        <f>IF(COUNTIF($N$18:$N$60,A359)=1,VLOOKUP(A359,$N$18:$O$60,2,0),"")</f>
        <v/>
      </c>
      <c r="B365" s="37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</row>
    <row r="366" spans="1:32" ht="11.25" customHeight="1">
      <c r="A366" s="38"/>
      <c r="B366" s="38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</row>
    <row r="367" spans="1:32" ht="11.25" customHeight="1">
      <c r="A367" s="16"/>
      <c r="B367" s="16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</row>
    <row r="368" spans="1:32" ht="11.25" customHeight="1">
      <c r="A368" s="39">
        <f t="shared" ref="A368" si="53">A359+1</f>
        <v>46424</v>
      </c>
      <c r="B368" s="3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</row>
    <row r="369" spans="1:32" ht="11.25" customHeight="1">
      <c r="A369" s="39"/>
      <c r="B369" s="3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</row>
    <row r="370" spans="1:32" ht="11.25" customHeight="1">
      <c r="A370" s="39"/>
      <c r="B370" s="3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</row>
    <row r="371" spans="1:32" ht="11.25" customHeight="1">
      <c r="A371" s="39"/>
      <c r="B371" s="3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</row>
    <row r="372" spans="1:32" ht="11.25" customHeight="1">
      <c r="A372" s="35">
        <f t="shared" ref="A372" si="54">A368</f>
        <v>46424</v>
      </c>
      <c r="B372" s="35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</row>
    <row r="373" spans="1:32" ht="11.25" customHeight="1">
      <c r="A373" s="35"/>
      <c r="B373" s="35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</row>
    <row r="374" spans="1:32" ht="11.25" customHeight="1">
      <c r="A374" s="33" t="str">
        <f>IF(COUNTIF($N$18:$N$60,A368)=1,VLOOKUP(A368,$N$18:$O$60,2,0),"")</f>
        <v/>
      </c>
      <c r="B374" s="33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</row>
    <row r="375" spans="1:32" ht="11.25" customHeight="1">
      <c r="A375" s="34"/>
      <c r="B375" s="34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</row>
    <row r="376" spans="1:32" ht="11.25" customHeight="1">
      <c r="A376" s="19"/>
      <c r="B376" s="19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</row>
    <row r="377" spans="1:32" ht="11.25" customHeight="1">
      <c r="A377" s="39">
        <f t="shared" ref="A377" si="55">A368+1</f>
        <v>46425</v>
      </c>
      <c r="B377" s="3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</row>
    <row r="378" spans="1:32" ht="11.25" customHeight="1">
      <c r="A378" s="39"/>
      <c r="B378" s="3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</row>
    <row r="379" spans="1:32" ht="11.25" customHeight="1">
      <c r="A379" s="39"/>
      <c r="B379" s="3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</row>
    <row r="380" spans="1:32" ht="11.25" customHeight="1">
      <c r="A380" s="39"/>
      <c r="B380" s="3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</row>
    <row r="381" spans="1:32" ht="11.25" customHeight="1">
      <c r="A381" s="35">
        <f t="shared" ref="A381" si="56">A377</f>
        <v>46425</v>
      </c>
      <c r="B381" s="35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</row>
    <row r="382" spans="1:32" ht="11.25" customHeight="1">
      <c r="A382" s="35"/>
      <c r="B382" s="35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</row>
    <row r="383" spans="1:32" ht="11.25" customHeight="1">
      <c r="A383" s="33" t="str">
        <f>IF(COUNTIF($N$18:$N$60,A377)=1,VLOOKUP(A377,$N$18:$O$60,2,0),"")</f>
        <v/>
      </c>
      <c r="B383" s="33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</row>
    <row r="384" spans="1:32" ht="11.25" customHeight="1">
      <c r="A384" s="34"/>
      <c r="B384" s="34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</row>
    <row r="385" spans="1:32" ht="33.75" customHeight="1">
      <c r="A385" s="36">
        <f>TRUNC((A387-WEEKDAY(A387,2)-DATE(YEAR(A387+4-WEEKDAY(A387,2)),1,-10))/7)</f>
        <v>6</v>
      </c>
      <c r="B385" s="36"/>
      <c r="C385" s="27" t="str">
        <f>IF(MONTH(A387)=MONTH(A441),VLOOKUP(MONTH(A387),$R$1:$S$12,2,2)&amp;" "&amp;YEAR(A387),VLOOKUP(MONTH(A387),$R$1:$S$12,2,2)&amp;" "&amp;YEAR(A387)&amp;" / "&amp;VLOOKUP(MONTH(A441),$R$1:$S$12,2,2)&amp;" "&amp;YEAR(A441))</f>
        <v>Februar 2027</v>
      </c>
      <c r="D385" s="27"/>
      <c r="E385" s="27"/>
      <c r="F385" s="27"/>
      <c r="G385" s="27"/>
      <c r="H385" s="27"/>
      <c r="I385" s="27"/>
      <c r="J385" s="27"/>
      <c r="K385" s="27"/>
      <c r="L385" s="27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</row>
    <row r="386" spans="1:32" ht="11.25" customHeight="1">
      <c r="A386" s="21"/>
      <c r="B386" s="21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</row>
    <row r="387" spans="1:32" ht="11.25" customHeight="1">
      <c r="A387" s="41">
        <f t="shared" ref="A387" si="57">A377+1</f>
        <v>46426</v>
      </c>
      <c r="B387" s="41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</row>
    <row r="388" spans="1:32" ht="11.25" customHeight="1">
      <c r="A388" s="41"/>
      <c r="B388" s="41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</row>
    <row r="389" spans="1:32" ht="11.25" customHeight="1">
      <c r="A389" s="41"/>
      <c r="B389" s="41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</row>
    <row r="390" spans="1:32" ht="11.25" customHeight="1">
      <c r="A390" s="41"/>
      <c r="B390" s="41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</row>
    <row r="391" spans="1:32" ht="11.25" customHeight="1">
      <c r="A391" s="40">
        <f t="shared" ref="A391" si="58">A387</f>
        <v>46426</v>
      </c>
      <c r="B391" s="40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</row>
    <row r="392" spans="1:32" ht="11.25" customHeight="1">
      <c r="A392" s="40"/>
      <c r="B392" s="40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</row>
    <row r="393" spans="1:32" ht="11.25" customHeight="1">
      <c r="A393" s="37" t="str">
        <f>IF(COUNTIF($N$18:$N$60,A387)=1,VLOOKUP(A387,$N$18:$O$60,2,0),"")</f>
        <v>Rosenmontag</v>
      </c>
      <c r="B393" s="37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</row>
    <row r="394" spans="1:32" ht="11.25" customHeight="1">
      <c r="A394" s="38"/>
      <c r="B394" s="38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</row>
    <row r="395" spans="1:32" ht="11.25" customHeight="1">
      <c r="A395" s="21"/>
      <c r="B395" s="21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</row>
    <row r="396" spans="1:32" ht="11.25" customHeight="1">
      <c r="A396" s="41">
        <f t="shared" ref="A396" si="59">A387+1</f>
        <v>46427</v>
      </c>
      <c r="B396" s="41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</row>
    <row r="397" spans="1:32" ht="11.25" customHeight="1">
      <c r="A397" s="41"/>
      <c r="B397" s="41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</row>
    <row r="398" spans="1:32" ht="11.25" customHeight="1">
      <c r="A398" s="41"/>
      <c r="B398" s="41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</row>
    <row r="399" spans="1:32" ht="11.25" customHeight="1">
      <c r="A399" s="41"/>
      <c r="B399" s="41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</row>
    <row r="400" spans="1:32" ht="11.25" customHeight="1">
      <c r="A400" s="40">
        <f t="shared" ref="A400" si="60">A396</f>
        <v>46427</v>
      </c>
      <c r="B400" s="40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</row>
    <row r="401" spans="1:32" ht="11.25" customHeight="1">
      <c r="A401" s="40"/>
      <c r="B401" s="40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</row>
    <row r="402" spans="1:32" ht="11.25" customHeight="1">
      <c r="A402" s="37" t="str">
        <f>IF(COUNTIF($N$18:$N$60,A396)=1,VLOOKUP(A396,$N$18:$O$60,2,0),"")</f>
        <v/>
      </c>
      <c r="B402" s="37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</row>
    <row r="403" spans="1:32" ht="11.25" customHeight="1">
      <c r="A403" s="38"/>
      <c r="B403" s="38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</row>
    <row r="404" spans="1:32" ht="11.25" customHeight="1">
      <c r="A404" s="22"/>
      <c r="B404" s="22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</row>
    <row r="405" spans="1:32" ht="11.25" customHeight="1">
      <c r="A405" s="41">
        <f t="shared" ref="A405" si="61">A396+1</f>
        <v>46428</v>
      </c>
      <c r="B405" s="41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</row>
    <row r="406" spans="1:32" ht="11.25" customHeight="1">
      <c r="A406" s="41"/>
      <c r="B406" s="41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</row>
    <row r="407" spans="1:32" ht="11.25" customHeight="1">
      <c r="A407" s="41"/>
      <c r="B407" s="41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</row>
    <row r="408" spans="1:32" ht="11.25" customHeight="1">
      <c r="A408" s="41"/>
      <c r="B408" s="41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</row>
    <row r="409" spans="1:32" ht="11.25" customHeight="1">
      <c r="A409" s="40">
        <f t="shared" ref="A409" si="62">A405</f>
        <v>46428</v>
      </c>
      <c r="B409" s="40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</row>
    <row r="410" spans="1:32" ht="11.25" customHeight="1">
      <c r="A410" s="40"/>
      <c r="B410" s="40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</row>
    <row r="411" spans="1:32" ht="11.25" customHeight="1">
      <c r="A411" s="37" t="str">
        <f>IF(COUNTIF($N$18:$N$60,A405)=1,VLOOKUP(A405,$N$18:$O$60,2,0),"")</f>
        <v/>
      </c>
      <c r="B411" s="37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</row>
    <row r="412" spans="1:32" ht="11.25" customHeight="1">
      <c r="A412" s="38"/>
      <c r="B412" s="38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</row>
    <row r="413" spans="1:32" ht="11.25" customHeight="1">
      <c r="A413" s="22"/>
      <c r="B413" s="22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</row>
    <row r="414" spans="1:32" ht="11.25" customHeight="1">
      <c r="A414" s="41">
        <f t="shared" ref="A414" si="63">A405+1</f>
        <v>46429</v>
      </c>
      <c r="B414" s="41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</row>
    <row r="415" spans="1:32" ht="11.25" customHeight="1">
      <c r="A415" s="41"/>
      <c r="B415" s="41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</row>
    <row r="416" spans="1:32" ht="11.25" customHeight="1">
      <c r="A416" s="41"/>
      <c r="B416" s="41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</row>
    <row r="417" spans="1:32" ht="11.25" customHeight="1">
      <c r="A417" s="41"/>
      <c r="B417" s="41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</row>
    <row r="418" spans="1:32" ht="11.25" customHeight="1">
      <c r="A418" s="40">
        <f t="shared" ref="A418" si="64">A414</f>
        <v>46429</v>
      </c>
      <c r="B418" s="40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</row>
    <row r="419" spans="1:32" ht="11.25" customHeight="1">
      <c r="A419" s="40"/>
      <c r="B419" s="40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</row>
    <row r="420" spans="1:32" ht="11.25" customHeight="1">
      <c r="A420" s="37" t="str">
        <f>IF(COUNTIF($N$18:$N$60,A414)=1,VLOOKUP(A414,$N$18:$O$60,2,0),"")</f>
        <v/>
      </c>
      <c r="B420" s="37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</row>
    <row r="421" spans="1:32" ht="11.25" customHeight="1">
      <c r="A421" s="38"/>
      <c r="B421" s="38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</row>
    <row r="422" spans="1:32" ht="11.25" customHeight="1">
      <c r="A422" s="7"/>
      <c r="B422" s="7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</row>
    <row r="423" spans="1:32" ht="11.25" customHeight="1">
      <c r="A423" s="41">
        <f t="shared" ref="A423" si="65">A414+1</f>
        <v>46430</v>
      </c>
      <c r="B423" s="41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</row>
    <row r="424" spans="1:32" ht="11.25" customHeight="1">
      <c r="A424" s="41"/>
      <c r="B424" s="41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</row>
    <row r="425" spans="1:32" ht="11.25" customHeight="1">
      <c r="A425" s="41"/>
      <c r="B425" s="41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</row>
    <row r="426" spans="1:32" ht="11.25" customHeight="1">
      <c r="A426" s="41"/>
      <c r="B426" s="41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</row>
    <row r="427" spans="1:32" ht="11.25" customHeight="1">
      <c r="A427" s="40">
        <f t="shared" ref="A427" si="66">A423</f>
        <v>46430</v>
      </c>
      <c r="B427" s="40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</row>
    <row r="428" spans="1:32" ht="11.25" customHeight="1">
      <c r="A428" s="40"/>
      <c r="B428" s="40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</row>
    <row r="429" spans="1:32" ht="11.25" customHeight="1">
      <c r="A429" s="37" t="str">
        <f>IF(COUNTIF($N$18:$N$60,A423)=1,VLOOKUP(A423,$N$18:$O$60,2,0),"")</f>
        <v/>
      </c>
      <c r="B429" s="37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</row>
    <row r="430" spans="1:32" ht="11.25" customHeight="1">
      <c r="A430" s="38"/>
      <c r="B430" s="38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</row>
    <row r="431" spans="1:32" ht="11.25" customHeight="1">
      <c r="A431" s="16"/>
      <c r="B431" s="16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</row>
    <row r="432" spans="1:32" ht="11.25" customHeight="1">
      <c r="A432" s="39">
        <f t="shared" ref="A432" si="67">A423+1</f>
        <v>46431</v>
      </c>
      <c r="B432" s="3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</row>
    <row r="433" spans="1:32" ht="11.25" customHeight="1">
      <c r="A433" s="39"/>
      <c r="B433" s="3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</row>
    <row r="434" spans="1:32" ht="11.25" customHeight="1">
      <c r="A434" s="39"/>
      <c r="B434" s="3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</row>
    <row r="435" spans="1:32" ht="11.25" customHeight="1">
      <c r="A435" s="39"/>
      <c r="B435" s="3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</row>
    <row r="436" spans="1:32" ht="11.25" customHeight="1">
      <c r="A436" s="35">
        <f t="shared" ref="A436" si="68">A432</f>
        <v>46431</v>
      </c>
      <c r="B436" s="35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</row>
    <row r="437" spans="1:32" ht="11.25" customHeight="1">
      <c r="A437" s="35"/>
      <c r="B437" s="35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</row>
    <row r="438" spans="1:32" ht="11.25" customHeight="1">
      <c r="A438" s="33" t="str">
        <f>IF(COUNTIF($N$18:$N$60,A432)=1,VLOOKUP(A432,$N$18:$O$60,2,0),"")</f>
        <v/>
      </c>
      <c r="B438" s="33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</row>
    <row r="439" spans="1:32" ht="11.25" customHeight="1">
      <c r="A439" s="34"/>
      <c r="B439" s="34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</row>
    <row r="440" spans="1:32" ht="11.25" customHeight="1">
      <c r="A440" s="19"/>
      <c r="B440" s="19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</row>
    <row r="441" spans="1:32" ht="11.25" customHeight="1">
      <c r="A441" s="39">
        <f t="shared" ref="A441" si="69">A432+1</f>
        <v>46432</v>
      </c>
      <c r="B441" s="3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</row>
    <row r="442" spans="1:32" ht="11.25" customHeight="1">
      <c r="A442" s="39"/>
      <c r="B442" s="3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</row>
    <row r="443" spans="1:32" ht="11.25" customHeight="1">
      <c r="A443" s="39"/>
      <c r="B443" s="3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</row>
    <row r="444" spans="1:32" ht="11.25" customHeight="1">
      <c r="A444" s="39"/>
      <c r="B444" s="3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</row>
    <row r="445" spans="1:32" ht="11.25" customHeight="1">
      <c r="A445" s="35">
        <f t="shared" ref="A445" si="70">A441</f>
        <v>46432</v>
      </c>
      <c r="B445" s="35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</row>
    <row r="446" spans="1:32" ht="11.25" customHeight="1">
      <c r="A446" s="35"/>
      <c r="B446" s="35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</row>
    <row r="447" spans="1:32" ht="11.25" customHeight="1">
      <c r="A447" s="33" t="str">
        <f>IF(COUNTIF($N$18:$N$60,A441)=1,VLOOKUP(A441,$N$18:$O$60,2,0),"")</f>
        <v/>
      </c>
      <c r="B447" s="33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</row>
    <row r="448" spans="1:32" ht="11.25" customHeight="1">
      <c r="A448" s="34"/>
      <c r="B448" s="34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</row>
    <row r="449" spans="1:32" ht="33.75" customHeight="1">
      <c r="A449" s="36">
        <f>TRUNC((A451-WEEKDAY(A451,2)-DATE(YEAR(A451+4-WEEKDAY(A451,2)),1,-10))/7)</f>
        <v>7</v>
      </c>
      <c r="B449" s="36"/>
      <c r="C449" s="27" t="str">
        <f>IF(MONTH(A451)=MONTH(A505),VLOOKUP(MONTH(A451),$R$1:$S$12,2,2)&amp;" "&amp;YEAR(A451),VLOOKUP(MONTH(A451),$R$1:$S$12,2,2)&amp;" "&amp;YEAR(A451)&amp;" / "&amp;VLOOKUP(MONTH(A505),$R$1:$S$12,2,2)&amp;" "&amp;YEAR(A505))</f>
        <v>Februar 2027</v>
      </c>
      <c r="D449" s="27"/>
      <c r="E449" s="27"/>
      <c r="F449" s="27"/>
      <c r="G449" s="27"/>
      <c r="H449" s="27"/>
      <c r="I449" s="27"/>
      <c r="J449" s="27"/>
      <c r="K449" s="27"/>
      <c r="L449" s="27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</row>
    <row r="450" spans="1:32" ht="11.25" customHeight="1">
      <c r="A450" s="21"/>
      <c r="B450" s="21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</row>
    <row r="451" spans="1:32" ht="11.25" customHeight="1">
      <c r="A451" s="41">
        <f t="shared" ref="A451" si="71">A441+1</f>
        <v>46433</v>
      </c>
      <c r="B451" s="41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</row>
    <row r="452" spans="1:32" ht="11.25" customHeight="1">
      <c r="A452" s="41"/>
      <c r="B452" s="41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</row>
    <row r="453" spans="1:32" ht="11.25" customHeight="1">
      <c r="A453" s="41"/>
      <c r="B453" s="41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</row>
    <row r="454" spans="1:32" ht="11.25" customHeight="1">
      <c r="A454" s="41"/>
      <c r="B454" s="41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</row>
    <row r="455" spans="1:32" ht="11.25" customHeight="1">
      <c r="A455" s="40">
        <f t="shared" ref="A455" si="72">A451</f>
        <v>46433</v>
      </c>
      <c r="B455" s="40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</row>
    <row r="456" spans="1:32" ht="11.25" customHeight="1">
      <c r="A456" s="40"/>
      <c r="B456" s="40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</row>
    <row r="457" spans="1:32" ht="11.25" customHeight="1">
      <c r="A457" s="37" t="str">
        <f>IF(COUNTIF($N$18:$N$60,A451)=1,VLOOKUP(A451,$N$18:$O$60,2,0),"")</f>
        <v/>
      </c>
      <c r="B457" s="37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</row>
    <row r="458" spans="1:32" ht="11.25" customHeight="1">
      <c r="A458" s="38"/>
      <c r="B458" s="38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</row>
    <row r="459" spans="1:32" ht="11.25" customHeight="1">
      <c r="A459" s="21"/>
      <c r="B459" s="21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</row>
    <row r="460" spans="1:32" ht="11.25" customHeight="1">
      <c r="A460" s="41">
        <f t="shared" ref="A460" si="73">A451+1</f>
        <v>46434</v>
      </c>
      <c r="B460" s="41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</row>
    <row r="461" spans="1:32" ht="11.25" customHeight="1">
      <c r="A461" s="41"/>
      <c r="B461" s="41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</row>
    <row r="462" spans="1:32" ht="11.25" customHeight="1">
      <c r="A462" s="41"/>
      <c r="B462" s="41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</row>
    <row r="463" spans="1:32" ht="11.25" customHeight="1">
      <c r="A463" s="41"/>
      <c r="B463" s="41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</row>
    <row r="464" spans="1:32" ht="11.25" customHeight="1">
      <c r="A464" s="40">
        <f t="shared" ref="A464" si="74">A460</f>
        <v>46434</v>
      </c>
      <c r="B464" s="40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</row>
    <row r="465" spans="1:32" ht="11.25" customHeight="1">
      <c r="A465" s="40"/>
      <c r="B465" s="40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</row>
    <row r="466" spans="1:32" ht="11.25" customHeight="1">
      <c r="A466" s="37" t="str">
        <f>IF(COUNTIF($N$18:$N$60,A460)=1,VLOOKUP(A460,$N$18:$O$60,2,0),"")</f>
        <v/>
      </c>
      <c r="B466" s="37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</row>
    <row r="467" spans="1:32" ht="11.25" customHeight="1">
      <c r="A467" s="38"/>
      <c r="B467" s="38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</row>
    <row r="468" spans="1:32" ht="11.25" customHeight="1">
      <c r="A468" s="22"/>
      <c r="B468" s="22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</row>
    <row r="469" spans="1:32" ht="11.25" customHeight="1">
      <c r="A469" s="41">
        <f t="shared" ref="A469" si="75">A460+1</f>
        <v>46435</v>
      </c>
      <c r="B469" s="41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</row>
    <row r="470" spans="1:32" ht="11.25" customHeight="1">
      <c r="A470" s="41"/>
      <c r="B470" s="41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</row>
    <row r="471" spans="1:32" ht="11.25" customHeight="1">
      <c r="A471" s="41"/>
      <c r="B471" s="41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</row>
    <row r="472" spans="1:32" ht="11.25" customHeight="1">
      <c r="A472" s="41"/>
      <c r="B472" s="41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</row>
    <row r="473" spans="1:32" ht="11.25" customHeight="1">
      <c r="A473" s="40">
        <f t="shared" ref="A473" si="76">A469</f>
        <v>46435</v>
      </c>
      <c r="B473" s="40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</row>
    <row r="474" spans="1:32" ht="11.25" customHeight="1">
      <c r="A474" s="40"/>
      <c r="B474" s="40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</row>
    <row r="475" spans="1:32" ht="11.25" customHeight="1">
      <c r="A475" s="37" t="str">
        <f>IF(COUNTIF($N$18:$N$60,A469)=1,VLOOKUP(A469,$N$18:$O$60,2,0),"")</f>
        <v/>
      </c>
      <c r="B475" s="37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</row>
    <row r="476" spans="1:32" ht="11.25" customHeight="1">
      <c r="A476" s="38"/>
      <c r="B476" s="38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</row>
    <row r="477" spans="1:32" ht="11.25" customHeight="1">
      <c r="A477" s="22"/>
      <c r="B477" s="22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</row>
    <row r="478" spans="1:32" ht="11.25" customHeight="1">
      <c r="A478" s="41">
        <f t="shared" ref="A478" si="77">A469+1</f>
        <v>46436</v>
      </c>
      <c r="B478" s="41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</row>
    <row r="479" spans="1:32" ht="11.25" customHeight="1">
      <c r="A479" s="41"/>
      <c r="B479" s="41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</row>
    <row r="480" spans="1:32" ht="11.25" customHeight="1">
      <c r="A480" s="41"/>
      <c r="B480" s="41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</row>
    <row r="481" spans="1:32" ht="11.25" customHeight="1">
      <c r="A481" s="41"/>
      <c r="B481" s="41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</row>
    <row r="482" spans="1:32" ht="11.25" customHeight="1">
      <c r="A482" s="40">
        <f t="shared" ref="A482" si="78">A478</f>
        <v>46436</v>
      </c>
      <c r="B482" s="40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</row>
    <row r="483" spans="1:32" ht="11.25" customHeight="1">
      <c r="A483" s="40"/>
      <c r="B483" s="40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</row>
    <row r="484" spans="1:32" ht="11.25" customHeight="1">
      <c r="A484" s="37" t="str">
        <f>IF(COUNTIF($N$18:$N$60,A478)=1,VLOOKUP(A478,$N$18:$O$60,2,0),"")</f>
        <v/>
      </c>
      <c r="B484" s="37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</row>
    <row r="485" spans="1:32" ht="11.25" customHeight="1">
      <c r="A485" s="38"/>
      <c r="B485" s="38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</row>
    <row r="486" spans="1:32" ht="11.25" customHeight="1">
      <c r="A486" s="7"/>
      <c r="B486" s="7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</row>
    <row r="487" spans="1:32" ht="11.25" customHeight="1">
      <c r="A487" s="41">
        <f t="shared" ref="A487" si="79">A478+1</f>
        <v>46437</v>
      </c>
      <c r="B487" s="41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</row>
    <row r="488" spans="1:32" ht="11.25" customHeight="1">
      <c r="A488" s="41"/>
      <c r="B488" s="41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</row>
    <row r="489" spans="1:32" ht="11.25" customHeight="1">
      <c r="A489" s="41"/>
      <c r="B489" s="41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</row>
    <row r="490" spans="1:32" ht="11.25" customHeight="1">
      <c r="A490" s="41"/>
      <c r="B490" s="41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</row>
    <row r="491" spans="1:32" ht="11.25" customHeight="1">
      <c r="A491" s="40">
        <f t="shared" ref="A491" si="80">A487</f>
        <v>46437</v>
      </c>
      <c r="B491" s="40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</row>
    <row r="492" spans="1:32" ht="11.25" customHeight="1">
      <c r="A492" s="40"/>
      <c r="B492" s="40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</row>
    <row r="493" spans="1:32" ht="11.25" customHeight="1">
      <c r="A493" s="37" t="str">
        <f>IF(COUNTIF($N$18:$N$60,A487)=1,VLOOKUP(A487,$N$18:$O$60,2,0),"")</f>
        <v/>
      </c>
      <c r="B493" s="37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</row>
    <row r="494" spans="1:32" ht="11.25" customHeight="1">
      <c r="A494" s="38"/>
      <c r="B494" s="38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</row>
    <row r="495" spans="1:32" ht="11.25" customHeight="1">
      <c r="A495" s="16"/>
      <c r="B495" s="16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</row>
    <row r="496" spans="1:32" ht="11.25" customHeight="1">
      <c r="A496" s="39">
        <f t="shared" ref="A496" si="81">A487+1</f>
        <v>46438</v>
      </c>
      <c r="B496" s="3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</row>
    <row r="497" spans="1:32" ht="11.25" customHeight="1">
      <c r="A497" s="39"/>
      <c r="B497" s="3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</row>
    <row r="498" spans="1:32" ht="11.25" customHeight="1">
      <c r="A498" s="39"/>
      <c r="B498" s="3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</row>
    <row r="499" spans="1:32" ht="11.25" customHeight="1">
      <c r="A499" s="39"/>
      <c r="B499" s="3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</row>
    <row r="500" spans="1:32" ht="11.25" customHeight="1">
      <c r="A500" s="35">
        <f t="shared" ref="A500" si="82">A496</f>
        <v>46438</v>
      </c>
      <c r="B500" s="35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</row>
    <row r="501" spans="1:32" ht="11.25" customHeight="1">
      <c r="A501" s="35"/>
      <c r="B501" s="35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</row>
    <row r="502" spans="1:32" ht="11.25" customHeight="1">
      <c r="A502" s="33" t="str">
        <f>IF(COUNTIF($N$18:$N$60,A496)=1,VLOOKUP(A496,$N$18:$O$60,2,0),"")</f>
        <v/>
      </c>
      <c r="B502" s="33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</row>
    <row r="503" spans="1:32" ht="11.25" customHeight="1">
      <c r="A503" s="34"/>
      <c r="B503" s="34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</row>
    <row r="504" spans="1:32" ht="11.25" customHeight="1">
      <c r="A504" s="19"/>
      <c r="B504" s="19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</row>
    <row r="505" spans="1:32" ht="11.25" customHeight="1">
      <c r="A505" s="39">
        <f t="shared" ref="A505" si="83">A496+1</f>
        <v>46439</v>
      </c>
      <c r="B505" s="3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</row>
    <row r="506" spans="1:32" ht="11.25" customHeight="1">
      <c r="A506" s="39"/>
      <c r="B506" s="3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</row>
    <row r="507" spans="1:32" ht="11.25" customHeight="1">
      <c r="A507" s="39"/>
      <c r="B507" s="3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</row>
    <row r="508" spans="1:32" ht="11.25" customHeight="1">
      <c r="A508" s="39"/>
      <c r="B508" s="3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</row>
    <row r="509" spans="1:32" ht="11.25" customHeight="1">
      <c r="A509" s="35">
        <f t="shared" ref="A509" si="84">A505</f>
        <v>46439</v>
      </c>
      <c r="B509" s="35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</row>
    <row r="510" spans="1:32" ht="11.25" customHeight="1">
      <c r="A510" s="35"/>
      <c r="B510" s="35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</row>
    <row r="511" spans="1:32" ht="11.25" customHeight="1">
      <c r="A511" s="33" t="str">
        <f>IF(COUNTIF($N$18:$N$60,A505)=1,VLOOKUP(A505,$N$18:$O$60,2,0),"")</f>
        <v/>
      </c>
      <c r="B511" s="33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</row>
    <row r="512" spans="1:32" ht="11.25" customHeight="1">
      <c r="A512" s="34"/>
      <c r="B512" s="34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</row>
    <row r="513" spans="1:32" ht="33.75" customHeight="1">
      <c r="A513" s="36">
        <f>TRUNC((A515-WEEKDAY(A515,2)-DATE(YEAR(A515+4-WEEKDAY(A515,2)),1,-10))/7)</f>
        <v>8</v>
      </c>
      <c r="B513" s="36"/>
      <c r="C513" s="27" t="str">
        <f>IF(MONTH(A515)=MONTH(A569),VLOOKUP(MONTH(A515),$R$1:$S$12,2,2)&amp;" "&amp;YEAR(A515),VLOOKUP(MONTH(A515),$R$1:$S$12,2,2)&amp;" "&amp;YEAR(A515)&amp;" / "&amp;VLOOKUP(MONTH(A569),$R$1:$S$12,2,2)&amp;" "&amp;YEAR(A569))</f>
        <v>Februar 2027</v>
      </c>
      <c r="D513" s="27"/>
      <c r="E513" s="27"/>
      <c r="F513" s="27"/>
      <c r="G513" s="27"/>
      <c r="H513" s="27"/>
      <c r="I513" s="27"/>
      <c r="J513" s="27"/>
      <c r="K513" s="27"/>
      <c r="L513" s="27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</row>
    <row r="514" spans="1:32" ht="11.25" customHeight="1">
      <c r="A514" s="21"/>
      <c r="B514" s="21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</row>
    <row r="515" spans="1:32" ht="11.25" customHeight="1">
      <c r="A515" s="41">
        <f t="shared" ref="A515" si="85">A505+1</f>
        <v>46440</v>
      </c>
      <c r="B515" s="41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</row>
    <row r="516" spans="1:32" ht="11.25" customHeight="1">
      <c r="A516" s="41"/>
      <c r="B516" s="41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</row>
    <row r="517" spans="1:32" ht="11.25" customHeight="1">
      <c r="A517" s="41"/>
      <c r="B517" s="41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</row>
    <row r="518" spans="1:32" ht="11.25" customHeight="1">
      <c r="A518" s="41"/>
      <c r="B518" s="41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</row>
    <row r="519" spans="1:32" ht="11.25" customHeight="1">
      <c r="A519" s="40">
        <f t="shared" ref="A519" si="86">A515</f>
        <v>46440</v>
      </c>
      <c r="B519" s="40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</row>
    <row r="520" spans="1:32" ht="11.25" customHeight="1">
      <c r="A520" s="40"/>
      <c r="B520" s="40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</row>
    <row r="521" spans="1:32" ht="11.25" customHeight="1">
      <c r="A521" s="37" t="str">
        <f>IF(COUNTIF($N$18:$N$60,A515)=1,VLOOKUP(A515,$N$18:$O$60,2,0),"")</f>
        <v/>
      </c>
      <c r="B521" s="37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</row>
    <row r="522" spans="1:32" ht="11.25" customHeight="1">
      <c r="A522" s="38"/>
      <c r="B522" s="38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</row>
    <row r="523" spans="1:32" ht="11.25" customHeight="1">
      <c r="A523" s="21"/>
      <c r="B523" s="21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</row>
    <row r="524" spans="1:32" ht="11.25" customHeight="1">
      <c r="A524" s="41">
        <f t="shared" ref="A524" si="87">A515+1</f>
        <v>46441</v>
      </c>
      <c r="B524" s="41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</row>
    <row r="525" spans="1:32" ht="11.25" customHeight="1">
      <c r="A525" s="41"/>
      <c r="B525" s="41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</row>
    <row r="526" spans="1:32" ht="11.25" customHeight="1">
      <c r="A526" s="41"/>
      <c r="B526" s="41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</row>
    <row r="527" spans="1:32" ht="11.25" customHeight="1">
      <c r="A527" s="41"/>
      <c r="B527" s="41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</row>
    <row r="528" spans="1:32" ht="11.25" customHeight="1">
      <c r="A528" s="40">
        <f t="shared" ref="A528" si="88">A524</f>
        <v>46441</v>
      </c>
      <c r="B528" s="40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</row>
    <row r="529" spans="1:32" ht="11.25" customHeight="1">
      <c r="A529" s="40"/>
      <c r="B529" s="40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</row>
    <row r="530" spans="1:32" ht="11.25" customHeight="1">
      <c r="A530" s="37" t="str">
        <f>IF(COUNTIF($N$18:$N$60,A524)=1,VLOOKUP(A524,$N$18:$O$60,2,0),"")</f>
        <v/>
      </c>
      <c r="B530" s="37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</row>
    <row r="531" spans="1:32" ht="11.25" customHeight="1">
      <c r="A531" s="38"/>
      <c r="B531" s="38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</row>
    <row r="532" spans="1:32" ht="11.25" customHeight="1">
      <c r="A532" s="22"/>
      <c r="B532" s="22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</row>
    <row r="533" spans="1:32" ht="11.25" customHeight="1">
      <c r="A533" s="41">
        <f t="shared" ref="A533" si="89">A524+1</f>
        <v>46442</v>
      </c>
      <c r="B533" s="41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</row>
    <row r="534" spans="1:32" ht="11.25" customHeight="1">
      <c r="A534" s="41"/>
      <c r="B534" s="41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</row>
    <row r="535" spans="1:32" ht="11.25" customHeight="1">
      <c r="A535" s="41"/>
      <c r="B535" s="41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</row>
    <row r="536" spans="1:32" ht="11.25" customHeight="1">
      <c r="A536" s="41"/>
      <c r="B536" s="41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</row>
    <row r="537" spans="1:32" ht="11.25" customHeight="1">
      <c r="A537" s="40">
        <f t="shared" ref="A537" si="90">A533</f>
        <v>46442</v>
      </c>
      <c r="B537" s="40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</row>
    <row r="538" spans="1:32" ht="11.25" customHeight="1">
      <c r="A538" s="40"/>
      <c r="B538" s="40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</row>
    <row r="539" spans="1:32" ht="11.25" customHeight="1">
      <c r="A539" s="37" t="str">
        <f>IF(COUNTIF($N$18:$N$60,A533)=1,VLOOKUP(A533,$N$18:$O$60,2,0),"")</f>
        <v/>
      </c>
      <c r="B539" s="37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</row>
    <row r="540" spans="1:32" ht="11.25" customHeight="1">
      <c r="A540" s="38"/>
      <c r="B540" s="38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</row>
    <row r="541" spans="1:32" ht="11.25" customHeight="1">
      <c r="A541" s="22"/>
      <c r="B541" s="22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</row>
    <row r="542" spans="1:32" ht="11.25" customHeight="1">
      <c r="A542" s="41">
        <f t="shared" ref="A542" si="91">A533+1</f>
        <v>46443</v>
      </c>
      <c r="B542" s="41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</row>
    <row r="543" spans="1:32" ht="11.25" customHeight="1">
      <c r="A543" s="41"/>
      <c r="B543" s="41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</row>
    <row r="544" spans="1:32" ht="11.25" customHeight="1">
      <c r="A544" s="41"/>
      <c r="B544" s="41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</row>
    <row r="545" spans="1:32" ht="11.25" customHeight="1">
      <c r="A545" s="41"/>
      <c r="B545" s="41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</row>
    <row r="546" spans="1:32" ht="11.25" customHeight="1">
      <c r="A546" s="40">
        <f t="shared" ref="A546" si="92">A542</f>
        <v>46443</v>
      </c>
      <c r="B546" s="40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</row>
    <row r="547" spans="1:32" ht="11.25" customHeight="1">
      <c r="A547" s="40"/>
      <c r="B547" s="40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</row>
    <row r="548" spans="1:32" ht="11.25" customHeight="1">
      <c r="A548" s="37" t="str">
        <f>IF(COUNTIF($N$18:$N$60,A542)=1,VLOOKUP(A542,$N$18:$O$60,2,0),"")</f>
        <v/>
      </c>
      <c r="B548" s="37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</row>
    <row r="549" spans="1:32" ht="11.25" customHeight="1">
      <c r="A549" s="38"/>
      <c r="B549" s="38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</row>
    <row r="550" spans="1:32" ht="11.25" customHeight="1">
      <c r="A550" s="7"/>
      <c r="B550" s="7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</row>
    <row r="551" spans="1:32" ht="11.25" customHeight="1">
      <c r="A551" s="41">
        <f t="shared" ref="A551" si="93">A542+1</f>
        <v>46444</v>
      </c>
      <c r="B551" s="41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</row>
    <row r="552" spans="1:32" ht="11.25" customHeight="1">
      <c r="A552" s="41"/>
      <c r="B552" s="41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</row>
    <row r="553" spans="1:32" ht="11.25" customHeight="1">
      <c r="A553" s="41"/>
      <c r="B553" s="41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</row>
    <row r="554" spans="1:32" ht="11.25" customHeight="1">
      <c r="A554" s="41"/>
      <c r="B554" s="41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</row>
    <row r="555" spans="1:32" ht="11.25" customHeight="1">
      <c r="A555" s="40">
        <f t="shared" ref="A555" si="94">A551</f>
        <v>46444</v>
      </c>
      <c r="B555" s="40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</row>
    <row r="556" spans="1:32" ht="11.25" customHeight="1">
      <c r="A556" s="40"/>
      <c r="B556" s="40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</row>
    <row r="557" spans="1:32" ht="11.25" customHeight="1">
      <c r="A557" s="37" t="str">
        <f>IF(COUNTIF($N$18:$N$60,A551)=1,VLOOKUP(A551,$N$18:$O$60,2,0),"")</f>
        <v/>
      </c>
      <c r="B557" s="37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</row>
    <row r="558" spans="1:32" ht="11.25" customHeight="1">
      <c r="A558" s="38"/>
      <c r="B558" s="38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</row>
    <row r="559" spans="1:32" ht="11.25" customHeight="1">
      <c r="A559" s="16"/>
      <c r="B559" s="16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</row>
    <row r="560" spans="1:32" ht="11.25" customHeight="1">
      <c r="A560" s="39">
        <f t="shared" ref="A560" si="95">A551+1</f>
        <v>46445</v>
      </c>
      <c r="B560" s="3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</row>
    <row r="561" spans="1:32" ht="11.25" customHeight="1">
      <c r="A561" s="39"/>
      <c r="B561" s="3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</row>
    <row r="562" spans="1:32" ht="11.25" customHeight="1">
      <c r="A562" s="39"/>
      <c r="B562" s="3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</row>
    <row r="563" spans="1:32" ht="11.25" customHeight="1">
      <c r="A563" s="39"/>
      <c r="B563" s="3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</row>
    <row r="564" spans="1:32" ht="11.25" customHeight="1">
      <c r="A564" s="35">
        <f t="shared" ref="A564" si="96">A560</f>
        <v>46445</v>
      </c>
      <c r="B564" s="35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</row>
    <row r="565" spans="1:32" ht="11.25" customHeight="1">
      <c r="A565" s="35"/>
      <c r="B565" s="35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</row>
    <row r="566" spans="1:32" ht="11.25" customHeight="1">
      <c r="A566" s="33" t="str">
        <f>IF(COUNTIF($N$18:$N$60,A560)=1,VLOOKUP(A560,$N$18:$O$60,2,0),"")</f>
        <v/>
      </c>
      <c r="B566" s="33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</row>
    <row r="567" spans="1:32" ht="11.25" customHeight="1">
      <c r="A567" s="34"/>
      <c r="B567" s="34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</row>
    <row r="568" spans="1:32" ht="11.25" customHeight="1">
      <c r="A568" s="19"/>
      <c r="B568" s="19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</row>
    <row r="569" spans="1:32" ht="11.25" customHeight="1">
      <c r="A569" s="39">
        <f t="shared" ref="A569" si="97">A560+1</f>
        <v>46446</v>
      </c>
      <c r="B569" s="3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</row>
    <row r="570" spans="1:32" ht="11.25" customHeight="1">
      <c r="A570" s="39"/>
      <c r="B570" s="3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</row>
    <row r="571" spans="1:32" ht="11.25" customHeight="1">
      <c r="A571" s="39"/>
      <c r="B571" s="3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</row>
    <row r="572" spans="1:32" ht="11.25" customHeight="1">
      <c r="A572" s="39"/>
      <c r="B572" s="3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</row>
    <row r="573" spans="1:32" ht="11.25" customHeight="1">
      <c r="A573" s="35">
        <f t="shared" ref="A573" si="98">A569</f>
        <v>46446</v>
      </c>
      <c r="B573" s="35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</row>
    <row r="574" spans="1:32" ht="11.25" customHeight="1">
      <c r="A574" s="35"/>
      <c r="B574" s="35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</row>
    <row r="575" spans="1:32" ht="11.25" customHeight="1">
      <c r="A575" s="33" t="str">
        <f>IF(COUNTIF($N$18:$N$60,A569)=1,VLOOKUP(A569,$N$18:$O$60,2,0),"")</f>
        <v/>
      </c>
      <c r="B575" s="33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</row>
    <row r="576" spans="1:32" ht="11.25" customHeight="1">
      <c r="A576" s="34"/>
      <c r="B576" s="34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</row>
    <row r="577" spans="1:32" ht="33.75" customHeight="1">
      <c r="A577" s="36">
        <f>TRUNC((A579-WEEKDAY(A579,2)-DATE(YEAR(A579+4-WEEKDAY(A579,2)),1,-10))/7)</f>
        <v>9</v>
      </c>
      <c r="B577" s="36"/>
      <c r="C577" s="27" t="str">
        <f>IF(MONTH(A579)=MONTH(A633),VLOOKUP(MONTH(A579),$R$1:$S$12,2,2)&amp;" "&amp;YEAR(A579),VLOOKUP(MONTH(A579),$R$1:$S$12,2,2)&amp;" "&amp;YEAR(A579)&amp;" / "&amp;VLOOKUP(MONTH(A633),$R$1:$S$12,2,2)&amp;" "&amp;YEAR(A633))</f>
        <v>März 2027</v>
      </c>
      <c r="D577" s="27"/>
      <c r="E577" s="27"/>
      <c r="F577" s="27"/>
      <c r="G577" s="27"/>
      <c r="H577" s="27"/>
      <c r="I577" s="27"/>
      <c r="J577" s="27"/>
      <c r="K577" s="27"/>
      <c r="L577" s="27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</row>
    <row r="578" spans="1:32" ht="11.25" customHeight="1">
      <c r="A578" s="21"/>
      <c r="B578" s="21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</row>
    <row r="579" spans="1:32" ht="11.25" customHeight="1">
      <c r="A579" s="41">
        <f t="shared" ref="A579" si="99">A569+1</f>
        <v>46447</v>
      </c>
      <c r="B579" s="41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</row>
    <row r="580" spans="1:32" ht="11.25" customHeight="1">
      <c r="A580" s="41"/>
      <c r="B580" s="41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</row>
    <row r="581" spans="1:32" ht="11.25" customHeight="1">
      <c r="A581" s="41"/>
      <c r="B581" s="41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</row>
    <row r="582" spans="1:32" ht="11.25" customHeight="1">
      <c r="A582" s="41"/>
      <c r="B582" s="41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</row>
    <row r="583" spans="1:32" ht="11.25" customHeight="1">
      <c r="A583" s="40">
        <f t="shared" ref="A583" si="100">A579</f>
        <v>46447</v>
      </c>
      <c r="B583" s="40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</row>
    <row r="584" spans="1:32" ht="11.25" customHeight="1">
      <c r="A584" s="40"/>
      <c r="B584" s="40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</row>
    <row r="585" spans="1:32" ht="11.25" customHeight="1">
      <c r="A585" s="37" t="str">
        <f>IF(COUNTIF($N$18:$N$60,A579)=1,VLOOKUP(A579,$N$18:$O$60,2,0),"")</f>
        <v/>
      </c>
      <c r="B585" s="37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</row>
    <row r="586" spans="1:32" ht="11.25" customHeight="1">
      <c r="A586" s="38"/>
      <c r="B586" s="38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</row>
    <row r="587" spans="1:32" ht="11.25" customHeight="1">
      <c r="A587" s="21"/>
      <c r="B587" s="21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</row>
    <row r="588" spans="1:32" ht="11.25" customHeight="1">
      <c r="A588" s="41">
        <f t="shared" ref="A588" si="101">A579+1</f>
        <v>46448</v>
      </c>
      <c r="B588" s="41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</row>
    <row r="589" spans="1:32" ht="11.25" customHeight="1">
      <c r="A589" s="41"/>
      <c r="B589" s="41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</row>
    <row r="590" spans="1:32" ht="11.25" customHeight="1">
      <c r="A590" s="41"/>
      <c r="B590" s="41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</row>
    <row r="591" spans="1:32" ht="11.25" customHeight="1">
      <c r="A591" s="41"/>
      <c r="B591" s="41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</row>
    <row r="592" spans="1:32" ht="11.25" customHeight="1">
      <c r="A592" s="40">
        <f t="shared" ref="A592" si="102">A588</f>
        <v>46448</v>
      </c>
      <c r="B592" s="40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</row>
    <row r="593" spans="1:32" ht="11.25" customHeight="1">
      <c r="A593" s="40"/>
      <c r="B593" s="40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</row>
    <row r="594" spans="1:32" ht="11.25" customHeight="1">
      <c r="A594" s="37" t="str">
        <f>IF(COUNTIF($N$18:$N$60,A588)=1,VLOOKUP(A588,$N$18:$O$60,2,0),"")</f>
        <v/>
      </c>
      <c r="B594" s="37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</row>
    <row r="595" spans="1:32" ht="11.25" customHeight="1">
      <c r="A595" s="38"/>
      <c r="B595" s="38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</row>
    <row r="596" spans="1:32" ht="11.25" customHeight="1">
      <c r="A596" s="22"/>
      <c r="B596" s="22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</row>
    <row r="597" spans="1:32" ht="11.25" customHeight="1">
      <c r="A597" s="41">
        <f t="shared" ref="A597" si="103">A588+1</f>
        <v>46449</v>
      </c>
      <c r="B597" s="41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</row>
    <row r="598" spans="1:32" ht="11.25" customHeight="1">
      <c r="A598" s="41"/>
      <c r="B598" s="41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</row>
    <row r="599" spans="1:32" ht="11.25" customHeight="1">
      <c r="A599" s="41"/>
      <c r="B599" s="41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</row>
    <row r="600" spans="1:32" ht="11.25" customHeight="1">
      <c r="A600" s="41"/>
      <c r="B600" s="41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</row>
    <row r="601" spans="1:32" ht="11.25" customHeight="1">
      <c r="A601" s="40">
        <f t="shared" ref="A601" si="104">A597</f>
        <v>46449</v>
      </c>
      <c r="B601" s="40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</row>
    <row r="602" spans="1:32" ht="11.25" customHeight="1">
      <c r="A602" s="40"/>
      <c r="B602" s="40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</row>
    <row r="603" spans="1:32" ht="11.25" customHeight="1">
      <c r="A603" s="37" t="str">
        <f>IF(COUNTIF($N$18:$N$60,A597)=1,VLOOKUP(A597,$N$18:$O$60,2,0),"")</f>
        <v/>
      </c>
      <c r="B603" s="37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</row>
    <row r="604" spans="1:32" ht="11.25" customHeight="1">
      <c r="A604" s="38"/>
      <c r="B604" s="38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</row>
    <row r="605" spans="1:32" ht="11.25" customHeight="1">
      <c r="A605" s="22"/>
      <c r="B605" s="22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</row>
    <row r="606" spans="1:32" ht="11.25" customHeight="1">
      <c r="A606" s="41">
        <f t="shared" ref="A606" si="105">A597+1</f>
        <v>46450</v>
      </c>
      <c r="B606" s="41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</row>
    <row r="607" spans="1:32" ht="11.25" customHeight="1">
      <c r="A607" s="41"/>
      <c r="B607" s="41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</row>
    <row r="608" spans="1:32" ht="11.25" customHeight="1">
      <c r="A608" s="41"/>
      <c r="B608" s="41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</row>
    <row r="609" spans="1:32" ht="11.25" customHeight="1">
      <c r="A609" s="41"/>
      <c r="B609" s="41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</row>
    <row r="610" spans="1:32" ht="11.25" customHeight="1">
      <c r="A610" s="40">
        <f t="shared" ref="A610" si="106">A606</f>
        <v>46450</v>
      </c>
      <c r="B610" s="40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</row>
    <row r="611" spans="1:32" ht="11.25" customHeight="1">
      <c r="A611" s="40"/>
      <c r="B611" s="40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</row>
    <row r="612" spans="1:32" ht="11.25" customHeight="1">
      <c r="A612" s="37" t="str">
        <f>IF(COUNTIF($N$18:$N$60,A606)=1,VLOOKUP(A606,$N$18:$O$60,2,0),"")</f>
        <v/>
      </c>
      <c r="B612" s="37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</row>
    <row r="613" spans="1:32" ht="11.25" customHeight="1">
      <c r="A613" s="38"/>
      <c r="B613" s="38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</row>
    <row r="614" spans="1:32" ht="11.25" customHeight="1">
      <c r="A614" s="7"/>
      <c r="B614" s="7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</row>
    <row r="615" spans="1:32" ht="11.25" customHeight="1">
      <c r="A615" s="41">
        <f t="shared" ref="A615" si="107">A606+1</f>
        <v>46451</v>
      </c>
      <c r="B615" s="41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</row>
    <row r="616" spans="1:32" ht="11.25" customHeight="1">
      <c r="A616" s="41"/>
      <c r="B616" s="41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</row>
    <row r="617" spans="1:32" ht="11.25" customHeight="1">
      <c r="A617" s="41"/>
      <c r="B617" s="41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</row>
    <row r="618" spans="1:32" ht="11.25" customHeight="1">
      <c r="A618" s="41"/>
      <c r="B618" s="41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</row>
    <row r="619" spans="1:32" ht="11.25" customHeight="1">
      <c r="A619" s="40">
        <f t="shared" ref="A619" si="108">A615</f>
        <v>46451</v>
      </c>
      <c r="B619" s="40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</row>
    <row r="620" spans="1:32" ht="11.25" customHeight="1">
      <c r="A620" s="40"/>
      <c r="B620" s="40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</row>
    <row r="621" spans="1:32" ht="11.25" customHeight="1">
      <c r="A621" s="37" t="str">
        <f>IF(COUNTIF($N$18:$N$60,A615)=1,VLOOKUP(A615,$N$18:$O$60,2,0),"")</f>
        <v/>
      </c>
      <c r="B621" s="37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</row>
    <row r="622" spans="1:32" ht="11.25" customHeight="1">
      <c r="A622" s="38"/>
      <c r="B622" s="38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</row>
    <row r="623" spans="1:32" ht="11.25" customHeight="1">
      <c r="A623" s="16"/>
      <c r="B623" s="16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</row>
    <row r="624" spans="1:32" ht="11.25" customHeight="1">
      <c r="A624" s="39">
        <f t="shared" ref="A624" si="109">A615+1</f>
        <v>46452</v>
      </c>
      <c r="B624" s="3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</row>
    <row r="625" spans="1:32" ht="11.25" customHeight="1">
      <c r="A625" s="39"/>
      <c r="B625" s="3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</row>
    <row r="626" spans="1:32" ht="11.25" customHeight="1">
      <c r="A626" s="39"/>
      <c r="B626" s="3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</row>
    <row r="627" spans="1:32" ht="11.25" customHeight="1">
      <c r="A627" s="39"/>
      <c r="B627" s="3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</row>
    <row r="628" spans="1:32" ht="11.25" customHeight="1">
      <c r="A628" s="35">
        <f t="shared" ref="A628" si="110">A624</f>
        <v>46452</v>
      </c>
      <c r="B628" s="35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</row>
    <row r="629" spans="1:32" ht="11.25" customHeight="1">
      <c r="A629" s="35"/>
      <c r="B629" s="35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</row>
    <row r="630" spans="1:32" ht="11.25" customHeight="1">
      <c r="A630" s="33" t="str">
        <f>IF(COUNTIF($N$18:$N$60,A624)=1,VLOOKUP(A624,$N$18:$O$60,2,0),"")</f>
        <v/>
      </c>
      <c r="B630" s="33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</row>
    <row r="631" spans="1:32" ht="11.25" customHeight="1">
      <c r="A631" s="34"/>
      <c r="B631" s="34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</row>
    <row r="632" spans="1:32" ht="11.25" customHeight="1">
      <c r="A632" s="19"/>
      <c r="B632" s="19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</row>
    <row r="633" spans="1:32" ht="11.25" customHeight="1">
      <c r="A633" s="39">
        <f t="shared" ref="A633" si="111">A624+1</f>
        <v>46453</v>
      </c>
      <c r="B633" s="3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</row>
    <row r="634" spans="1:32" ht="11.25" customHeight="1">
      <c r="A634" s="39"/>
      <c r="B634" s="3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</row>
    <row r="635" spans="1:32" ht="11.25" customHeight="1">
      <c r="A635" s="39"/>
      <c r="B635" s="3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</row>
    <row r="636" spans="1:32" ht="11.25" customHeight="1">
      <c r="A636" s="39"/>
      <c r="B636" s="3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</row>
    <row r="637" spans="1:32" ht="11.25" customHeight="1">
      <c r="A637" s="35">
        <f t="shared" ref="A637" si="112">A633</f>
        <v>46453</v>
      </c>
      <c r="B637" s="35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</row>
    <row r="638" spans="1:32" ht="11.25" customHeight="1">
      <c r="A638" s="35"/>
      <c r="B638" s="35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</row>
    <row r="639" spans="1:32" ht="11.25" customHeight="1">
      <c r="A639" s="33" t="str">
        <f>IF(COUNTIF($N$18:$N$60,A633)=1,VLOOKUP(A633,$N$18:$O$60,2,0),"")</f>
        <v/>
      </c>
      <c r="B639" s="33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</row>
    <row r="640" spans="1:32" ht="11.25" customHeight="1">
      <c r="A640" s="34"/>
      <c r="B640" s="34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</row>
    <row r="641" spans="1:32" ht="33.75" customHeight="1">
      <c r="A641" s="36">
        <f>TRUNC((A643-WEEKDAY(A643,2)-DATE(YEAR(A643+4-WEEKDAY(A643,2)),1,-10))/7)</f>
        <v>10</v>
      </c>
      <c r="B641" s="36"/>
      <c r="C641" s="27" t="str">
        <f>IF(MONTH(A643)=MONTH(A697),VLOOKUP(MONTH(A643),$R$1:$S$12,2,2)&amp;" "&amp;YEAR(A643),VLOOKUP(MONTH(A643),$R$1:$S$12,2,2)&amp;" "&amp;YEAR(A643)&amp;" / "&amp;VLOOKUP(MONTH(A697),$R$1:$S$12,2,2)&amp;" "&amp;YEAR(A697))</f>
        <v>März 2027</v>
      </c>
      <c r="D641" s="27"/>
      <c r="E641" s="27"/>
      <c r="F641" s="27"/>
      <c r="G641" s="27"/>
      <c r="H641" s="27"/>
      <c r="I641" s="27"/>
      <c r="J641" s="27"/>
      <c r="K641" s="27"/>
      <c r="L641" s="27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</row>
    <row r="642" spans="1:32" ht="11.25" customHeight="1">
      <c r="A642" s="21"/>
      <c r="B642" s="21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</row>
    <row r="643" spans="1:32" ht="11.25" customHeight="1">
      <c r="A643" s="41">
        <f t="shared" ref="A643" si="113">A633+1</f>
        <v>46454</v>
      </c>
      <c r="B643" s="41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</row>
    <row r="644" spans="1:32" ht="11.25" customHeight="1">
      <c r="A644" s="41"/>
      <c r="B644" s="41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</row>
    <row r="645" spans="1:32" ht="11.25" customHeight="1">
      <c r="A645" s="41"/>
      <c r="B645" s="41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</row>
    <row r="646" spans="1:32" ht="11.25" customHeight="1">
      <c r="A646" s="41"/>
      <c r="B646" s="41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</row>
    <row r="647" spans="1:32" ht="11.25" customHeight="1">
      <c r="A647" s="40">
        <f t="shared" ref="A647" si="114">A643</f>
        <v>46454</v>
      </c>
      <c r="B647" s="40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</row>
    <row r="648" spans="1:32" ht="11.25" customHeight="1">
      <c r="A648" s="40"/>
      <c r="B648" s="40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</row>
    <row r="649" spans="1:32" ht="11.25" customHeight="1">
      <c r="A649" s="37" t="str">
        <f>IF(COUNTIF($N$18:$N$60,A643)=1,VLOOKUP(A643,$N$18:$O$60,2,0),"")</f>
        <v/>
      </c>
      <c r="B649" s="37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</row>
    <row r="650" spans="1:32" ht="11.25" customHeight="1">
      <c r="A650" s="38"/>
      <c r="B650" s="38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</row>
    <row r="651" spans="1:32" ht="11.25" customHeight="1">
      <c r="A651" s="21"/>
      <c r="B651" s="21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</row>
    <row r="652" spans="1:32" ht="11.25" customHeight="1">
      <c r="A652" s="41">
        <f t="shared" ref="A652" si="115">A643+1</f>
        <v>46455</v>
      </c>
      <c r="B652" s="41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</row>
    <row r="653" spans="1:32" ht="11.25" customHeight="1">
      <c r="A653" s="41"/>
      <c r="B653" s="41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</row>
    <row r="654" spans="1:32" ht="11.25" customHeight="1">
      <c r="A654" s="41"/>
      <c r="B654" s="41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</row>
    <row r="655" spans="1:32" ht="11.25" customHeight="1">
      <c r="A655" s="41"/>
      <c r="B655" s="41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</row>
    <row r="656" spans="1:32" ht="11.25" customHeight="1">
      <c r="A656" s="40">
        <f t="shared" ref="A656" si="116">A652</f>
        <v>46455</v>
      </c>
      <c r="B656" s="40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</row>
    <row r="657" spans="1:32" ht="11.25" customHeight="1">
      <c r="A657" s="40"/>
      <c r="B657" s="40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</row>
    <row r="658" spans="1:32" ht="11.25" customHeight="1">
      <c r="A658" s="37" t="str">
        <f>IF(COUNTIF($N$18:$N$60,A652)=1,VLOOKUP(A652,$N$18:$O$60,2,0),"")</f>
        <v/>
      </c>
      <c r="B658" s="37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</row>
    <row r="659" spans="1:32" ht="11.25" customHeight="1">
      <c r="A659" s="38"/>
      <c r="B659" s="38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</row>
    <row r="660" spans="1:32" ht="11.25" customHeight="1">
      <c r="A660" s="22"/>
      <c r="B660" s="22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</row>
    <row r="661" spans="1:32" ht="11.25" customHeight="1">
      <c r="A661" s="41">
        <f t="shared" ref="A661" si="117">A652+1</f>
        <v>46456</v>
      </c>
      <c r="B661" s="41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</row>
    <row r="662" spans="1:32" ht="11.25" customHeight="1">
      <c r="A662" s="41"/>
      <c r="B662" s="41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</row>
    <row r="663" spans="1:32" ht="11.25" customHeight="1">
      <c r="A663" s="41"/>
      <c r="B663" s="41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</row>
    <row r="664" spans="1:32" ht="11.25" customHeight="1">
      <c r="A664" s="41"/>
      <c r="B664" s="41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</row>
    <row r="665" spans="1:32" ht="11.25" customHeight="1">
      <c r="A665" s="40">
        <f t="shared" ref="A665" si="118">A661</f>
        <v>46456</v>
      </c>
      <c r="B665" s="40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</row>
    <row r="666" spans="1:32" ht="11.25" customHeight="1">
      <c r="A666" s="40"/>
      <c r="B666" s="40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</row>
    <row r="667" spans="1:32" ht="11.25" customHeight="1">
      <c r="A667" s="37" t="str">
        <f>IF(COUNTIF($N$18:$N$60,A661)=1,VLOOKUP(A661,$N$18:$O$60,2,0),"")</f>
        <v/>
      </c>
      <c r="B667" s="37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</row>
    <row r="668" spans="1:32" ht="11.25" customHeight="1">
      <c r="A668" s="38"/>
      <c r="B668" s="38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</row>
    <row r="669" spans="1:32" ht="11.25" customHeight="1">
      <c r="A669" s="22"/>
      <c r="B669" s="22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</row>
    <row r="670" spans="1:32" ht="11.25" customHeight="1">
      <c r="A670" s="41">
        <f t="shared" ref="A670" si="119">A661+1</f>
        <v>46457</v>
      </c>
      <c r="B670" s="41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</row>
    <row r="671" spans="1:32" ht="11.25" customHeight="1">
      <c r="A671" s="41"/>
      <c r="B671" s="41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</row>
    <row r="672" spans="1:32" ht="11.25" customHeight="1">
      <c r="A672" s="41"/>
      <c r="B672" s="41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</row>
    <row r="673" spans="1:32" ht="11.25" customHeight="1">
      <c r="A673" s="41"/>
      <c r="B673" s="41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</row>
    <row r="674" spans="1:32" ht="11.25" customHeight="1">
      <c r="A674" s="40">
        <f t="shared" ref="A674" si="120">A670</f>
        <v>46457</v>
      </c>
      <c r="B674" s="40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</row>
    <row r="675" spans="1:32" ht="11.25" customHeight="1">
      <c r="A675" s="40"/>
      <c r="B675" s="40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</row>
    <row r="676" spans="1:32" ht="11.25" customHeight="1">
      <c r="A676" s="37" t="str">
        <f>IF(COUNTIF($N$18:$N$60,A670)=1,VLOOKUP(A670,$N$18:$O$60,2,0),"")</f>
        <v/>
      </c>
      <c r="B676" s="37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</row>
    <row r="677" spans="1:32" ht="11.25" customHeight="1">
      <c r="A677" s="38"/>
      <c r="B677" s="38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</row>
    <row r="678" spans="1:32" ht="11.25" customHeight="1">
      <c r="A678" s="7"/>
      <c r="B678" s="7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</row>
    <row r="679" spans="1:32" ht="11.25" customHeight="1">
      <c r="A679" s="41">
        <f t="shared" ref="A679" si="121">A670+1</f>
        <v>46458</v>
      </c>
      <c r="B679" s="41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</row>
    <row r="680" spans="1:32" ht="11.25" customHeight="1">
      <c r="A680" s="41"/>
      <c r="B680" s="41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</row>
    <row r="681" spans="1:32" ht="11.25" customHeight="1">
      <c r="A681" s="41"/>
      <c r="B681" s="41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</row>
    <row r="682" spans="1:32" ht="11.25" customHeight="1">
      <c r="A682" s="41"/>
      <c r="B682" s="41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</row>
    <row r="683" spans="1:32" ht="11.25" customHeight="1">
      <c r="A683" s="40">
        <f t="shared" ref="A683" si="122">A679</f>
        <v>46458</v>
      </c>
      <c r="B683" s="40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</row>
    <row r="684" spans="1:32" ht="11.25" customHeight="1">
      <c r="A684" s="40"/>
      <c r="B684" s="40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</row>
    <row r="685" spans="1:32" ht="11.25" customHeight="1">
      <c r="A685" s="37" t="str">
        <f>IF(COUNTIF($N$18:$N$60,A679)=1,VLOOKUP(A679,$N$18:$O$60,2,0),"")</f>
        <v/>
      </c>
      <c r="B685" s="37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</row>
    <row r="686" spans="1:32" ht="11.25" customHeight="1">
      <c r="A686" s="38"/>
      <c r="B686" s="38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</row>
    <row r="687" spans="1:32" ht="11.25" customHeight="1">
      <c r="A687" s="16"/>
      <c r="B687" s="16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</row>
    <row r="688" spans="1:32" ht="11.25" customHeight="1">
      <c r="A688" s="39">
        <f t="shared" ref="A688" si="123">A679+1</f>
        <v>46459</v>
      </c>
      <c r="B688" s="3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</row>
    <row r="689" spans="1:32" ht="11.25" customHeight="1">
      <c r="A689" s="39"/>
      <c r="B689" s="3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</row>
    <row r="690" spans="1:32" ht="11.25" customHeight="1">
      <c r="A690" s="39"/>
      <c r="B690" s="3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</row>
    <row r="691" spans="1:32" ht="11.25" customHeight="1">
      <c r="A691" s="39"/>
      <c r="B691" s="3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</row>
    <row r="692" spans="1:32" ht="11.25" customHeight="1">
      <c r="A692" s="35">
        <f t="shared" ref="A692" si="124">A688</f>
        <v>46459</v>
      </c>
      <c r="B692" s="35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</row>
    <row r="693" spans="1:32" ht="11.25" customHeight="1">
      <c r="A693" s="35"/>
      <c r="B693" s="35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</row>
    <row r="694" spans="1:32" ht="11.25" customHeight="1">
      <c r="A694" s="33" t="str">
        <f>IF(COUNTIF($N$18:$N$60,A688)=1,VLOOKUP(A688,$N$18:$O$60,2,0),"")</f>
        <v/>
      </c>
      <c r="B694" s="33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</row>
    <row r="695" spans="1:32" ht="11.25" customHeight="1">
      <c r="A695" s="34"/>
      <c r="B695" s="34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</row>
    <row r="696" spans="1:32" ht="11.25" customHeight="1">
      <c r="A696" s="19"/>
      <c r="B696" s="19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</row>
    <row r="697" spans="1:32" ht="11.25" customHeight="1">
      <c r="A697" s="39">
        <f t="shared" ref="A697" si="125">A688+1</f>
        <v>46460</v>
      </c>
      <c r="B697" s="3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</row>
    <row r="698" spans="1:32" ht="11.25" customHeight="1">
      <c r="A698" s="39"/>
      <c r="B698" s="3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</row>
    <row r="699" spans="1:32" ht="11.25" customHeight="1">
      <c r="A699" s="39"/>
      <c r="B699" s="3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</row>
    <row r="700" spans="1:32" ht="11.25" customHeight="1">
      <c r="A700" s="39"/>
      <c r="B700" s="3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</row>
    <row r="701" spans="1:32" ht="11.25" customHeight="1">
      <c r="A701" s="35">
        <f t="shared" ref="A701" si="126">A697</f>
        <v>46460</v>
      </c>
      <c r="B701" s="35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</row>
    <row r="702" spans="1:32" ht="11.25" customHeight="1">
      <c r="A702" s="35"/>
      <c r="B702" s="35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</row>
    <row r="703" spans="1:32" ht="11.25" customHeight="1">
      <c r="A703" s="33" t="str">
        <f>IF(COUNTIF($N$18:$N$60,A697)=1,VLOOKUP(A697,$N$18:$O$60,2,0),"")</f>
        <v/>
      </c>
      <c r="B703" s="33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</row>
    <row r="704" spans="1:32" ht="11.25" customHeight="1">
      <c r="A704" s="34"/>
      <c r="B704" s="34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</row>
    <row r="705" spans="1:32" ht="33.75" customHeight="1">
      <c r="A705" s="36">
        <f>TRUNC((A707-WEEKDAY(A707,2)-DATE(YEAR(A707+4-WEEKDAY(A707,2)),1,-10))/7)</f>
        <v>11</v>
      </c>
      <c r="B705" s="36"/>
      <c r="C705" s="27" t="str">
        <f>IF(MONTH(A707)=MONTH(A761),VLOOKUP(MONTH(A707),$R$1:$S$12,2,2)&amp;" "&amp;YEAR(A707),VLOOKUP(MONTH(A707),$R$1:$S$12,2,2)&amp;" "&amp;YEAR(A707)&amp;" / "&amp;VLOOKUP(MONTH(A761),$R$1:$S$12,2,2)&amp;" "&amp;YEAR(A761))</f>
        <v>März 2027</v>
      </c>
      <c r="D705" s="27"/>
      <c r="E705" s="27"/>
      <c r="F705" s="27"/>
      <c r="G705" s="27"/>
      <c r="H705" s="27"/>
      <c r="I705" s="27"/>
      <c r="J705" s="27"/>
      <c r="K705" s="27"/>
      <c r="L705" s="27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</row>
    <row r="706" spans="1:32" ht="11.25" customHeight="1">
      <c r="A706" s="21"/>
      <c r="B706" s="21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</row>
    <row r="707" spans="1:32" ht="11.25" customHeight="1">
      <c r="A707" s="41">
        <f t="shared" ref="A707" si="127">A697+1</f>
        <v>46461</v>
      </c>
      <c r="B707" s="41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</row>
    <row r="708" spans="1:32" ht="11.25" customHeight="1">
      <c r="A708" s="41"/>
      <c r="B708" s="41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</row>
    <row r="709" spans="1:32" ht="11.25" customHeight="1">
      <c r="A709" s="41"/>
      <c r="B709" s="41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</row>
    <row r="710" spans="1:32" ht="11.25" customHeight="1">
      <c r="A710" s="41"/>
      <c r="B710" s="41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</row>
    <row r="711" spans="1:32" ht="11.25" customHeight="1">
      <c r="A711" s="40">
        <f t="shared" ref="A711" si="128">A707</f>
        <v>46461</v>
      </c>
      <c r="B711" s="40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</row>
    <row r="712" spans="1:32" ht="11.25" customHeight="1">
      <c r="A712" s="40"/>
      <c r="B712" s="40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</row>
    <row r="713" spans="1:32" ht="11.25" customHeight="1">
      <c r="A713" s="37" t="str">
        <f>IF(COUNTIF($N$18:$N$60,A707)=1,VLOOKUP(A707,$N$18:$O$60,2,0),"")</f>
        <v/>
      </c>
      <c r="B713" s="37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</row>
    <row r="714" spans="1:32" ht="11.25" customHeight="1">
      <c r="A714" s="38"/>
      <c r="B714" s="38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</row>
    <row r="715" spans="1:32" ht="11.25" customHeight="1">
      <c r="A715" s="21"/>
      <c r="B715" s="21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</row>
    <row r="716" spans="1:32" ht="11.25" customHeight="1">
      <c r="A716" s="41">
        <f t="shared" ref="A716" si="129">A707+1</f>
        <v>46462</v>
      </c>
      <c r="B716" s="41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</row>
    <row r="717" spans="1:32" ht="11.25" customHeight="1">
      <c r="A717" s="41"/>
      <c r="B717" s="41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</row>
    <row r="718" spans="1:32" ht="11.25" customHeight="1">
      <c r="A718" s="41"/>
      <c r="B718" s="41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</row>
    <row r="719" spans="1:32" ht="11.25" customHeight="1">
      <c r="A719" s="41"/>
      <c r="B719" s="41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</row>
    <row r="720" spans="1:32" ht="11.25" customHeight="1">
      <c r="A720" s="40">
        <f t="shared" ref="A720" si="130">A716</f>
        <v>46462</v>
      </c>
      <c r="B720" s="40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</row>
    <row r="721" spans="1:32" ht="11.25" customHeight="1">
      <c r="A721" s="40"/>
      <c r="B721" s="40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</row>
    <row r="722" spans="1:32" ht="11.25" customHeight="1">
      <c r="A722" s="37" t="str">
        <f>IF(COUNTIF($N$18:$N$60,A716)=1,VLOOKUP(A716,$N$18:$O$60,2,0),"")</f>
        <v/>
      </c>
      <c r="B722" s="37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</row>
    <row r="723" spans="1:32" ht="11.25" customHeight="1">
      <c r="A723" s="38"/>
      <c r="B723" s="38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</row>
    <row r="724" spans="1:32" ht="11.25" customHeight="1">
      <c r="A724" s="22"/>
      <c r="B724" s="22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</row>
    <row r="725" spans="1:32" ht="11.25" customHeight="1">
      <c r="A725" s="41">
        <f t="shared" ref="A725" si="131">A716+1</f>
        <v>46463</v>
      </c>
      <c r="B725" s="41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</row>
    <row r="726" spans="1:32" ht="11.25" customHeight="1">
      <c r="A726" s="41"/>
      <c r="B726" s="41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</row>
    <row r="727" spans="1:32" ht="11.25" customHeight="1">
      <c r="A727" s="41"/>
      <c r="B727" s="41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</row>
    <row r="728" spans="1:32" ht="11.25" customHeight="1">
      <c r="A728" s="41"/>
      <c r="B728" s="41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</row>
    <row r="729" spans="1:32" ht="11.25" customHeight="1">
      <c r="A729" s="40">
        <f t="shared" ref="A729" si="132">A725</f>
        <v>46463</v>
      </c>
      <c r="B729" s="40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</row>
    <row r="730" spans="1:32" ht="11.25" customHeight="1">
      <c r="A730" s="40"/>
      <c r="B730" s="40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</row>
    <row r="731" spans="1:32" ht="11.25" customHeight="1">
      <c r="A731" s="37" t="str">
        <f>IF(COUNTIF($N$18:$N$60,A725)=1,VLOOKUP(A725,$N$18:$O$60,2,0),"")</f>
        <v/>
      </c>
      <c r="B731" s="37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</row>
    <row r="732" spans="1:32" ht="11.25" customHeight="1">
      <c r="A732" s="38"/>
      <c r="B732" s="38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</row>
    <row r="733" spans="1:32" ht="11.25" customHeight="1">
      <c r="A733" s="22"/>
      <c r="B733" s="22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</row>
    <row r="734" spans="1:32" ht="11.25" customHeight="1">
      <c r="A734" s="41">
        <f t="shared" ref="A734" si="133">A725+1</f>
        <v>46464</v>
      </c>
      <c r="B734" s="41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</row>
    <row r="735" spans="1:32" ht="11.25" customHeight="1">
      <c r="A735" s="41"/>
      <c r="B735" s="41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</row>
    <row r="736" spans="1:32" ht="11.25" customHeight="1">
      <c r="A736" s="41"/>
      <c r="B736" s="41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</row>
    <row r="737" spans="1:32" ht="11.25" customHeight="1">
      <c r="A737" s="41"/>
      <c r="B737" s="41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</row>
    <row r="738" spans="1:32" ht="11.25" customHeight="1">
      <c r="A738" s="40">
        <f t="shared" ref="A738" si="134">A734</f>
        <v>46464</v>
      </c>
      <c r="B738" s="40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</row>
    <row r="739" spans="1:32" ht="11.25" customHeight="1">
      <c r="A739" s="40"/>
      <c r="B739" s="40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</row>
    <row r="740" spans="1:32" ht="11.25" customHeight="1">
      <c r="A740" s="37" t="str">
        <f>IF(COUNTIF($N$18:$N$60,A734)=1,VLOOKUP(A734,$N$18:$O$60,2,0),"")</f>
        <v/>
      </c>
      <c r="B740" s="37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</row>
    <row r="741" spans="1:32" ht="11.25" customHeight="1">
      <c r="A741" s="38"/>
      <c r="B741" s="38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</row>
    <row r="742" spans="1:32" ht="11.25" customHeight="1">
      <c r="A742" s="7"/>
      <c r="B742" s="7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</row>
    <row r="743" spans="1:32" ht="11.25" customHeight="1">
      <c r="A743" s="41">
        <f t="shared" ref="A743" si="135">A734+1</f>
        <v>46465</v>
      </c>
      <c r="B743" s="41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</row>
    <row r="744" spans="1:32" ht="11.25" customHeight="1">
      <c r="A744" s="41"/>
      <c r="B744" s="41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</row>
    <row r="745" spans="1:32" ht="11.25" customHeight="1">
      <c r="A745" s="41"/>
      <c r="B745" s="41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</row>
    <row r="746" spans="1:32" ht="11.25" customHeight="1">
      <c r="A746" s="41"/>
      <c r="B746" s="41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</row>
    <row r="747" spans="1:32" ht="11.25" customHeight="1">
      <c r="A747" s="40">
        <f t="shared" ref="A747" si="136">A743</f>
        <v>46465</v>
      </c>
      <c r="B747" s="40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</row>
    <row r="748" spans="1:32" ht="11.25" customHeight="1">
      <c r="A748" s="40"/>
      <c r="B748" s="40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</row>
    <row r="749" spans="1:32" ht="11.25" customHeight="1">
      <c r="A749" s="37" t="str">
        <f>IF(COUNTIF($N$18:$N$60,A743)=1,VLOOKUP(A743,$N$18:$O$60,2,0),"")</f>
        <v/>
      </c>
      <c r="B749" s="37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</row>
    <row r="750" spans="1:32" ht="11.25" customHeight="1">
      <c r="A750" s="38"/>
      <c r="B750" s="38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</row>
    <row r="751" spans="1:32" ht="11.25" customHeight="1">
      <c r="A751" s="16"/>
      <c r="B751" s="16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</row>
    <row r="752" spans="1:32" ht="11.25" customHeight="1">
      <c r="A752" s="39">
        <f t="shared" ref="A752" si="137">A743+1</f>
        <v>46466</v>
      </c>
      <c r="B752" s="3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</row>
    <row r="753" spans="1:32" ht="11.25" customHeight="1">
      <c r="A753" s="39"/>
      <c r="B753" s="3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</row>
    <row r="754" spans="1:32" ht="11.25" customHeight="1">
      <c r="A754" s="39"/>
      <c r="B754" s="3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</row>
    <row r="755" spans="1:32" ht="11.25" customHeight="1">
      <c r="A755" s="39"/>
      <c r="B755" s="3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</row>
    <row r="756" spans="1:32" ht="11.25" customHeight="1">
      <c r="A756" s="35">
        <f t="shared" ref="A756" si="138">A752</f>
        <v>46466</v>
      </c>
      <c r="B756" s="35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</row>
    <row r="757" spans="1:32" ht="11.25" customHeight="1">
      <c r="A757" s="35"/>
      <c r="B757" s="35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</row>
    <row r="758" spans="1:32" ht="11.25" customHeight="1">
      <c r="A758" s="33" t="str">
        <f>IF(COUNTIF($N$18:$N$60,A752)=1,VLOOKUP(A752,$N$18:$O$60,2,0),"")</f>
        <v/>
      </c>
      <c r="B758" s="33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</row>
    <row r="759" spans="1:32" ht="11.25" customHeight="1">
      <c r="A759" s="34"/>
      <c r="B759" s="34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</row>
    <row r="760" spans="1:32" ht="11.25" customHeight="1">
      <c r="A760" s="19"/>
      <c r="B760" s="19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</row>
    <row r="761" spans="1:32" ht="11.25" customHeight="1">
      <c r="A761" s="39">
        <f t="shared" ref="A761" si="139">A752+1</f>
        <v>46467</v>
      </c>
      <c r="B761" s="3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</row>
    <row r="762" spans="1:32" ht="11.25" customHeight="1">
      <c r="A762" s="39"/>
      <c r="B762" s="3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</row>
    <row r="763" spans="1:32" ht="11.25" customHeight="1">
      <c r="A763" s="39"/>
      <c r="B763" s="3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</row>
    <row r="764" spans="1:32" ht="11.25" customHeight="1">
      <c r="A764" s="39"/>
      <c r="B764" s="3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</row>
    <row r="765" spans="1:32" ht="11.25" customHeight="1">
      <c r="A765" s="35">
        <f t="shared" ref="A765" si="140">A761</f>
        <v>46467</v>
      </c>
      <c r="B765" s="35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</row>
    <row r="766" spans="1:32" ht="11.25" customHeight="1">
      <c r="A766" s="35"/>
      <c r="B766" s="35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</row>
    <row r="767" spans="1:32" ht="11.25" customHeight="1">
      <c r="A767" s="33" t="str">
        <f>IF(COUNTIF($N$18:$N$60,A761)=1,VLOOKUP(A761,$N$18:$O$60,2,0),"")</f>
        <v/>
      </c>
      <c r="B767" s="33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</row>
    <row r="768" spans="1:32" ht="11.25" customHeight="1">
      <c r="A768" s="34"/>
      <c r="B768" s="34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</row>
    <row r="769" spans="1:32" ht="33.75" customHeight="1">
      <c r="A769" s="36">
        <f>TRUNC((A771-WEEKDAY(A771,2)-DATE(YEAR(A771+4-WEEKDAY(A771,2)),1,-10))/7)</f>
        <v>12</v>
      </c>
      <c r="B769" s="36"/>
      <c r="C769" s="27" t="str">
        <f>IF(MONTH(A771)=MONTH(A825),VLOOKUP(MONTH(A771),$R$1:$S$12,2,2)&amp;" "&amp;YEAR(A771),VLOOKUP(MONTH(A771),$R$1:$S$12,2,2)&amp;" "&amp;YEAR(A771)&amp;" / "&amp;VLOOKUP(MONTH(A825),$R$1:$S$12,2,2)&amp;" "&amp;YEAR(A825))</f>
        <v>März 2027</v>
      </c>
      <c r="D769" s="27"/>
      <c r="E769" s="27"/>
      <c r="F769" s="27"/>
      <c r="G769" s="27"/>
      <c r="H769" s="27"/>
      <c r="I769" s="27"/>
      <c r="J769" s="27"/>
      <c r="K769" s="27"/>
      <c r="L769" s="27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</row>
    <row r="770" spans="1:32" ht="11.25" customHeight="1">
      <c r="A770" s="21"/>
      <c r="B770" s="21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</row>
    <row r="771" spans="1:32" ht="11.25" customHeight="1">
      <c r="A771" s="41">
        <f t="shared" ref="A771" si="141">A761+1</f>
        <v>46468</v>
      </c>
      <c r="B771" s="41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</row>
    <row r="772" spans="1:32" ht="11.25" customHeight="1">
      <c r="A772" s="41"/>
      <c r="B772" s="41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</row>
    <row r="773" spans="1:32" ht="11.25" customHeight="1">
      <c r="A773" s="41"/>
      <c r="B773" s="41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</row>
    <row r="774" spans="1:32" ht="11.25" customHeight="1">
      <c r="A774" s="41"/>
      <c r="B774" s="41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</row>
    <row r="775" spans="1:32" ht="11.25" customHeight="1">
      <c r="A775" s="40">
        <f t="shared" ref="A775" si="142">A771</f>
        <v>46468</v>
      </c>
      <c r="B775" s="40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</row>
    <row r="776" spans="1:32" ht="11.25" customHeight="1">
      <c r="A776" s="40"/>
      <c r="B776" s="40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</row>
    <row r="777" spans="1:32" ht="11.25" customHeight="1">
      <c r="A777" s="37" t="str">
        <f>IF(COUNTIF($N$18:$N$60,A771)=1,VLOOKUP(A771,$N$18:$O$60,2,0),"")</f>
        <v/>
      </c>
      <c r="B777" s="37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</row>
    <row r="778" spans="1:32" ht="11.25" customHeight="1">
      <c r="A778" s="38"/>
      <c r="B778" s="38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</row>
    <row r="779" spans="1:32" ht="11.25" customHeight="1">
      <c r="A779" s="21"/>
      <c r="B779" s="21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</row>
    <row r="780" spans="1:32" ht="11.25" customHeight="1">
      <c r="A780" s="41">
        <f t="shared" ref="A780" si="143">A771+1</f>
        <v>46469</v>
      </c>
      <c r="B780" s="41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</row>
    <row r="781" spans="1:32" ht="11.25" customHeight="1">
      <c r="A781" s="41"/>
      <c r="B781" s="41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</row>
    <row r="782" spans="1:32" ht="11.25" customHeight="1">
      <c r="A782" s="41"/>
      <c r="B782" s="41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</row>
    <row r="783" spans="1:32" ht="11.25" customHeight="1">
      <c r="A783" s="41"/>
      <c r="B783" s="41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</row>
    <row r="784" spans="1:32" ht="11.25" customHeight="1">
      <c r="A784" s="40">
        <f t="shared" ref="A784" si="144">A780</f>
        <v>46469</v>
      </c>
      <c r="B784" s="40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</row>
    <row r="785" spans="1:32" ht="11.25" customHeight="1">
      <c r="A785" s="40"/>
      <c r="B785" s="40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</row>
    <row r="786" spans="1:32" ht="11.25" customHeight="1">
      <c r="A786" s="37" t="str">
        <f>IF(COUNTIF($N$18:$N$60,A780)=1,VLOOKUP(A780,$N$18:$O$60,2,0),"")</f>
        <v/>
      </c>
      <c r="B786" s="37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</row>
    <row r="787" spans="1:32" ht="11.25" customHeight="1">
      <c r="A787" s="38"/>
      <c r="B787" s="38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</row>
    <row r="788" spans="1:32" ht="11.25" customHeight="1">
      <c r="A788" s="22"/>
      <c r="B788" s="22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</row>
    <row r="789" spans="1:32" ht="11.25" customHeight="1">
      <c r="A789" s="41">
        <f t="shared" ref="A789" si="145">A780+1</f>
        <v>46470</v>
      </c>
      <c r="B789" s="41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</row>
    <row r="790" spans="1:32" ht="11.25" customHeight="1">
      <c r="A790" s="41"/>
      <c r="B790" s="41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</row>
    <row r="791" spans="1:32" ht="11.25" customHeight="1">
      <c r="A791" s="41"/>
      <c r="B791" s="41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</row>
    <row r="792" spans="1:32" ht="11.25" customHeight="1">
      <c r="A792" s="41"/>
      <c r="B792" s="41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</row>
    <row r="793" spans="1:32" ht="11.25" customHeight="1">
      <c r="A793" s="40">
        <f t="shared" ref="A793" si="146">A789</f>
        <v>46470</v>
      </c>
      <c r="B793" s="40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</row>
    <row r="794" spans="1:32" ht="11.25" customHeight="1">
      <c r="A794" s="40"/>
      <c r="B794" s="40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</row>
    <row r="795" spans="1:32" ht="11.25" customHeight="1">
      <c r="A795" s="37" t="str">
        <f>IF(COUNTIF($N$18:$N$60,A789)=1,VLOOKUP(A789,$N$18:$O$60,2,0),"")</f>
        <v/>
      </c>
      <c r="B795" s="37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</row>
    <row r="796" spans="1:32" ht="11.25" customHeight="1">
      <c r="A796" s="38"/>
      <c r="B796" s="38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</row>
    <row r="797" spans="1:32" ht="11.25" customHeight="1">
      <c r="A797" s="22"/>
      <c r="B797" s="22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</row>
    <row r="798" spans="1:32" ht="11.25" customHeight="1">
      <c r="A798" s="41">
        <f t="shared" ref="A798" si="147">A789+1</f>
        <v>46471</v>
      </c>
      <c r="B798" s="41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</row>
    <row r="799" spans="1:32" ht="11.25" customHeight="1">
      <c r="A799" s="41"/>
      <c r="B799" s="41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</row>
    <row r="800" spans="1:32" ht="11.25" customHeight="1">
      <c r="A800" s="41"/>
      <c r="B800" s="41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</row>
    <row r="801" spans="1:32" ht="11.25" customHeight="1">
      <c r="A801" s="41"/>
      <c r="B801" s="41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</row>
    <row r="802" spans="1:32" ht="11.25" customHeight="1">
      <c r="A802" s="40">
        <f t="shared" ref="A802" si="148">A798</f>
        <v>46471</v>
      </c>
      <c r="B802" s="40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</row>
    <row r="803" spans="1:32" ht="11.25" customHeight="1">
      <c r="A803" s="40"/>
      <c r="B803" s="40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</row>
    <row r="804" spans="1:32" ht="11.25" customHeight="1">
      <c r="A804" s="37" t="str">
        <f>IF(COUNTIF($N$18:$N$60,A798)=1,VLOOKUP(A798,$N$18:$O$60,2,0),"")</f>
        <v/>
      </c>
      <c r="B804" s="37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</row>
    <row r="805" spans="1:32" ht="11.25" customHeight="1">
      <c r="A805" s="38"/>
      <c r="B805" s="38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</row>
    <row r="806" spans="1:32" ht="11.25" customHeight="1">
      <c r="A806" s="7"/>
      <c r="B806" s="7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</row>
    <row r="807" spans="1:32" ht="11.25" customHeight="1">
      <c r="A807" s="41">
        <f t="shared" ref="A807" si="149">A798+1</f>
        <v>46472</v>
      </c>
      <c r="B807" s="41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</row>
    <row r="808" spans="1:32" ht="11.25" customHeight="1">
      <c r="A808" s="41"/>
      <c r="B808" s="41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</row>
    <row r="809" spans="1:32" ht="11.25" customHeight="1">
      <c r="A809" s="41"/>
      <c r="B809" s="41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</row>
    <row r="810" spans="1:32" ht="11.25" customHeight="1">
      <c r="A810" s="41"/>
      <c r="B810" s="41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</row>
    <row r="811" spans="1:32" ht="11.25" customHeight="1">
      <c r="A811" s="40">
        <f t="shared" ref="A811" si="150">A807</f>
        <v>46472</v>
      </c>
      <c r="B811" s="40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</row>
    <row r="812" spans="1:32" ht="11.25" customHeight="1">
      <c r="A812" s="40"/>
      <c r="B812" s="40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</row>
    <row r="813" spans="1:32" ht="11.25" customHeight="1">
      <c r="A813" s="37" t="str">
        <f>IF(COUNTIF($N$18:$N$60,A807)=1,VLOOKUP(A807,$N$18:$O$60,2,0),"")</f>
        <v>Karfreitag</v>
      </c>
      <c r="B813" s="37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</row>
    <row r="814" spans="1:32" ht="11.25" customHeight="1">
      <c r="A814" s="38"/>
      <c r="B814" s="38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</row>
    <row r="815" spans="1:32" ht="11.25" customHeight="1">
      <c r="A815" s="16"/>
      <c r="B815" s="16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</row>
    <row r="816" spans="1:32" ht="11.25" customHeight="1">
      <c r="A816" s="39">
        <f t="shared" ref="A816" si="151">A807+1</f>
        <v>46473</v>
      </c>
      <c r="B816" s="3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</row>
    <row r="817" spans="1:32" ht="11.25" customHeight="1">
      <c r="A817" s="39"/>
      <c r="B817" s="3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</row>
    <row r="818" spans="1:32" ht="11.25" customHeight="1">
      <c r="A818" s="39"/>
      <c r="B818" s="3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</row>
    <row r="819" spans="1:32" ht="11.25" customHeight="1">
      <c r="A819" s="39"/>
      <c r="B819" s="3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</row>
    <row r="820" spans="1:32" ht="11.25" customHeight="1">
      <c r="A820" s="35">
        <f t="shared" ref="A820" si="152">A816</f>
        <v>46473</v>
      </c>
      <c r="B820" s="35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</row>
    <row r="821" spans="1:32" ht="11.25" customHeight="1">
      <c r="A821" s="35"/>
      <c r="B821" s="35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</row>
    <row r="822" spans="1:32" ht="11.25" customHeight="1">
      <c r="A822" s="33" t="str">
        <f>IF(COUNTIF($N$18:$N$60,A816)=1,VLOOKUP(A816,$N$18:$O$60,2,0),"")</f>
        <v>Ostersamstag</v>
      </c>
      <c r="B822" s="33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</row>
    <row r="823" spans="1:32" ht="11.25" customHeight="1">
      <c r="A823" s="34"/>
      <c r="B823" s="34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</row>
    <row r="824" spans="1:32" ht="11.25" customHeight="1">
      <c r="A824" s="19"/>
      <c r="B824" s="19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</row>
    <row r="825" spans="1:32" ht="11.25" customHeight="1">
      <c r="A825" s="39">
        <f t="shared" ref="A825" si="153">A816+1</f>
        <v>46474</v>
      </c>
      <c r="B825" s="3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</row>
    <row r="826" spans="1:32" ht="11.25" customHeight="1">
      <c r="A826" s="39"/>
      <c r="B826" s="3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</row>
    <row r="827" spans="1:32" ht="11.25" customHeight="1">
      <c r="A827" s="39"/>
      <c r="B827" s="3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</row>
    <row r="828" spans="1:32" ht="11.25" customHeight="1">
      <c r="A828" s="39"/>
      <c r="B828" s="3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</row>
    <row r="829" spans="1:32" ht="11.25" customHeight="1">
      <c r="A829" s="35">
        <f t="shared" ref="A829" si="154">A825</f>
        <v>46474</v>
      </c>
      <c r="B829" s="35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</row>
    <row r="830" spans="1:32" ht="11.25" customHeight="1">
      <c r="A830" s="35"/>
      <c r="B830" s="35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</row>
    <row r="831" spans="1:32" ht="11.25" customHeight="1">
      <c r="A831" s="33" t="str">
        <f>IF(COUNTIF($N$18:$N$60,A825)=1,VLOOKUP(A825,$N$18:$O$60,2,0),"")</f>
        <v>Ostersonntag</v>
      </c>
      <c r="B831" s="33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</row>
    <row r="832" spans="1:32" ht="11.25" customHeight="1">
      <c r="A832" s="34"/>
      <c r="B832" s="34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</row>
    <row r="833" spans="1:32" ht="33.75" customHeight="1">
      <c r="A833" s="36">
        <f>TRUNC((A835-WEEKDAY(A835,2)-DATE(YEAR(A835+4-WEEKDAY(A835,2)),1,-10))/7)</f>
        <v>13</v>
      </c>
      <c r="B833" s="36"/>
      <c r="C833" s="27" t="str">
        <f>IF(MONTH(A835)=MONTH(A889),VLOOKUP(MONTH(A835),$R$1:$S$12,2,2)&amp;" "&amp;YEAR(A835),VLOOKUP(MONTH(A835),$R$1:$S$12,2,2)&amp;" "&amp;YEAR(A835)&amp;" / "&amp;VLOOKUP(MONTH(A889),$R$1:$S$12,2,2)&amp;" "&amp;YEAR(A889))</f>
        <v>März 2027 / April 2027</v>
      </c>
      <c r="D833" s="27"/>
      <c r="E833" s="27"/>
      <c r="F833" s="27"/>
      <c r="G833" s="27"/>
      <c r="H833" s="27"/>
      <c r="I833" s="27"/>
      <c r="J833" s="27"/>
      <c r="K833" s="27"/>
      <c r="L833" s="27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</row>
    <row r="834" spans="1:32" ht="11.25" customHeight="1">
      <c r="A834" s="21"/>
      <c r="B834" s="21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</row>
    <row r="835" spans="1:32" ht="11.25" customHeight="1">
      <c r="A835" s="41">
        <f t="shared" ref="A835" si="155">A825+1</f>
        <v>46475</v>
      </c>
      <c r="B835" s="41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</row>
    <row r="836" spans="1:32" ht="11.25" customHeight="1">
      <c r="A836" s="41"/>
      <c r="B836" s="41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</row>
    <row r="837" spans="1:32" ht="11.25" customHeight="1">
      <c r="A837" s="41"/>
      <c r="B837" s="41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</row>
    <row r="838" spans="1:32" ht="11.25" customHeight="1">
      <c r="A838" s="41"/>
      <c r="B838" s="41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</row>
    <row r="839" spans="1:32" ht="11.25" customHeight="1">
      <c r="A839" s="40">
        <f t="shared" ref="A839" si="156">A835</f>
        <v>46475</v>
      </c>
      <c r="B839" s="40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</row>
    <row r="840" spans="1:32" ht="11.25" customHeight="1">
      <c r="A840" s="40"/>
      <c r="B840" s="40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</row>
    <row r="841" spans="1:32" ht="11.25" customHeight="1">
      <c r="A841" s="37" t="str">
        <f>IF(COUNTIF($N$18:$N$60,A835)=1,VLOOKUP(A835,$N$18:$O$60,2,0),"")</f>
        <v>Ostermontag</v>
      </c>
      <c r="B841" s="37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</row>
    <row r="842" spans="1:32" ht="11.25" customHeight="1">
      <c r="A842" s="38"/>
      <c r="B842" s="38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</row>
    <row r="843" spans="1:32" ht="11.25" customHeight="1">
      <c r="A843" s="21"/>
      <c r="B843" s="21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</row>
    <row r="844" spans="1:32" ht="11.25" customHeight="1">
      <c r="A844" s="41">
        <f t="shared" ref="A844" si="157">A835+1</f>
        <v>46476</v>
      </c>
      <c r="B844" s="41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</row>
    <row r="845" spans="1:32" ht="11.25" customHeight="1">
      <c r="A845" s="41"/>
      <c r="B845" s="41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</row>
    <row r="846" spans="1:32" ht="11.25" customHeight="1">
      <c r="A846" s="41"/>
      <c r="B846" s="41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</row>
    <row r="847" spans="1:32" ht="11.25" customHeight="1">
      <c r="A847" s="41"/>
      <c r="B847" s="41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</row>
    <row r="848" spans="1:32" ht="11.25" customHeight="1">
      <c r="A848" s="40">
        <f t="shared" ref="A848" si="158">A844</f>
        <v>46476</v>
      </c>
      <c r="B848" s="40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</row>
    <row r="849" spans="1:32" ht="11.25" customHeight="1">
      <c r="A849" s="40"/>
      <c r="B849" s="40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</row>
    <row r="850" spans="1:32" ht="11.25" customHeight="1">
      <c r="A850" s="37" t="str">
        <f>IF(COUNTIF($N$18:$N$60,A844)=1,VLOOKUP(A844,$N$18:$O$60,2,0),"")</f>
        <v/>
      </c>
      <c r="B850" s="37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</row>
    <row r="851" spans="1:32" ht="11.25" customHeight="1">
      <c r="A851" s="38"/>
      <c r="B851" s="38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</row>
    <row r="852" spans="1:32" ht="11.25" customHeight="1">
      <c r="A852" s="22"/>
      <c r="B852" s="22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</row>
    <row r="853" spans="1:32" ht="11.25" customHeight="1">
      <c r="A853" s="41">
        <f t="shared" ref="A853" si="159">A844+1</f>
        <v>46477</v>
      </c>
      <c r="B853" s="41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</row>
    <row r="854" spans="1:32" ht="11.25" customHeight="1">
      <c r="A854" s="41"/>
      <c r="B854" s="41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</row>
    <row r="855" spans="1:32" ht="11.25" customHeight="1">
      <c r="A855" s="41"/>
      <c r="B855" s="41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</row>
    <row r="856" spans="1:32" ht="11.25" customHeight="1">
      <c r="A856" s="41"/>
      <c r="B856" s="41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</row>
    <row r="857" spans="1:32" ht="11.25" customHeight="1">
      <c r="A857" s="40">
        <f t="shared" ref="A857" si="160">A853</f>
        <v>46477</v>
      </c>
      <c r="B857" s="40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</row>
    <row r="858" spans="1:32" ht="11.25" customHeight="1">
      <c r="A858" s="40"/>
      <c r="B858" s="40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</row>
    <row r="859" spans="1:32" ht="11.25" customHeight="1">
      <c r="A859" s="37" t="str">
        <f>IF(COUNTIF($N$18:$N$60,A853)=1,VLOOKUP(A853,$N$18:$O$60,2,0),"")</f>
        <v/>
      </c>
      <c r="B859" s="37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</row>
    <row r="860" spans="1:32" ht="11.25" customHeight="1">
      <c r="A860" s="38"/>
      <c r="B860" s="38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</row>
    <row r="861" spans="1:32" ht="11.25" customHeight="1">
      <c r="A861" s="22"/>
      <c r="B861" s="22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</row>
    <row r="862" spans="1:32" ht="11.25" customHeight="1">
      <c r="A862" s="41">
        <f t="shared" ref="A862" si="161">A853+1</f>
        <v>46478</v>
      </c>
      <c r="B862" s="41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</row>
    <row r="863" spans="1:32" ht="11.25" customHeight="1">
      <c r="A863" s="41"/>
      <c r="B863" s="41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</row>
    <row r="864" spans="1:32" ht="11.25" customHeight="1">
      <c r="A864" s="41"/>
      <c r="B864" s="41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</row>
    <row r="865" spans="1:32" ht="11.25" customHeight="1">
      <c r="A865" s="41"/>
      <c r="B865" s="41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</row>
    <row r="866" spans="1:32" ht="11.25" customHeight="1">
      <c r="A866" s="40">
        <f t="shared" ref="A866" si="162">A862</f>
        <v>46478</v>
      </c>
      <c r="B866" s="40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</row>
    <row r="867" spans="1:32" ht="11.25" customHeight="1">
      <c r="A867" s="40"/>
      <c r="B867" s="40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</row>
    <row r="868" spans="1:32" ht="11.25" customHeight="1">
      <c r="A868" s="37" t="str">
        <f>IF(COUNTIF($N$18:$N$60,A862)=1,VLOOKUP(A862,$N$18:$O$60,2,0),"")</f>
        <v/>
      </c>
      <c r="B868" s="37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</row>
    <row r="869" spans="1:32" ht="11.25" customHeight="1">
      <c r="A869" s="38"/>
      <c r="B869" s="38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</row>
    <row r="870" spans="1:32" ht="11.25" customHeight="1">
      <c r="A870" s="7"/>
      <c r="B870" s="7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</row>
    <row r="871" spans="1:32" ht="11.25" customHeight="1">
      <c r="A871" s="41">
        <f t="shared" ref="A871" si="163">A862+1</f>
        <v>46479</v>
      </c>
      <c r="B871" s="41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</row>
    <row r="872" spans="1:32" ht="11.25" customHeight="1">
      <c r="A872" s="41"/>
      <c r="B872" s="41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</row>
    <row r="873" spans="1:32" ht="11.25" customHeight="1">
      <c r="A873" s="41"/>
      <c r="B873" s="41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</row>
    <row r="874" spans="1:32" ht="11.25" customHeight="1">
      <c r="A874" s="41"/>
      <c r="B874" s="41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</row>
    <row r="875" spans="1:32" ht="11.25" customHeight="1">
      <c r="A875" s="40">
        <f t="shared" ref="A875" si="164">A871</f>
        <v>46479</v>
      </c>
      <c r="B875" s="40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</row>
    <row r="876" spans="1:32" ht="11.25" customHeight="1">
      <c r="A876" s="40"/>
      <c r="B876" s="40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</row>
    <row r="877" spans="1:32" ht="11.25" customHeight="1">
      <c r="A877" s="37" t="str">
        <f>IF(COUNTIF($N$18:$N$60,A871)=1,VLOOKUP(A871,$N$18:$O$60,2,0),"")</f>
        <v/>
      </c>
      <c r="B877" s="37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</row>
    <row r="878" spans="1:32" ht="11.25" customHeight="1">
      <c r="A878" s="38"/>
      <c r="B878" s="38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</row>
    <row r="879" spans="1:32" ht="11.25" customHeight="1">
      <c r="A879" s="16"/>
      <c r="B879" s="16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</row>
    <row r="880" spans="1:32" ht="11.25" customHeight="1">
      <c r="A880" s="39">
        <f t="shared" ref="A880" si="165">A871+1</f>
        <v>46480</v>
      </c>
      <c r="B880" s="3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</row>
    <row r="881" spans="1:32" ht="11.25" customHeight="1">
      <c r="A881" s="39"/>
      <c r="B881" s="3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</row>
    <row r="882" spans="1:32" ht="11.25" customHeight="1">
      <c r="A882" s="39"/>
      <c r="B882" s="3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</row>
    <row r="883" spans="1:32" ht="11.25" customHeight="1">
      <c r="A883" s="39"/>
      <c r="B883" s="3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</row>
    <row r="884" spans="1:32" ht="11.25" customHeight="1">
      <c r="A884" s="35">
        <f t="shared" ref="A884" si="166">A880</f>
        <v>46480</v>
      </c>
      <c r="B884" s="35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</row>
    <row r="885" spans="1:32" ht="11.25" customHeight="1">
      <c r="A885" s="35"/>
      <c r="B885" s="35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</row>
    <row r="886" spans="1:32" ht="11.25" customHeight="1">
      <c r="A886" s="33" t="str">
        <f>IF(COUNTIF($N$18:$N$60,A880)=1,VLOOKUP(A880,$N$18:$O$60,2,0),"")</f>
        <v/>
      </c>
      <c r="B886" s="33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</row>
    <row r="887" spans="1:32" ht="11.25" customHeight="1">
      <c r="A887" s="34"/>
      <c r="B887" s="34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</row>
    <row r="888" spans="1:32" ht="11.25" customHeight="1">
      <c r="A888" s="19"/>
      <c r="B888" s="19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</row>
    <row r="889" spans="1:32" ht="11.25" customHeight="1">
      <c r="A889" s="39">
        <f t="shared" ref="A889" si="167">A880+1</f>
        <v>46481</v>
      </c>
      <c r="B889" s="3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</row>
    <row r="890" spans="1:32" ht="11.25" customHeight="1">
      <c r="A890" s="39"/>
      <c r="B890" s="3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</row>
    <row r="891" spans="1:32" ht="11.25" customHeight="1">
      <c r="A891" s="39"/>
      <c r="B891" s="3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</row>
    <row r="892" spans="1:32" ht="11.25" customHeight="1">
      <c r="A892" s="39"/>
      <c r="B892" s="3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</row>
    <row r="893" spans="1:32" ht="11.25" customHeight="1">
      <c r="A893" s="35">
        <f t="shared" ref="A893" si="168">A889</f>
        <v>46481</v>
      </c>
      <c r="B893" s="35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</row>
    <row r="894" spans="1:32" ht="11.25" customHeight="1">
      <c r="A894" s="35"/>
      <c r="B894" s="35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</row>
    <row r="895" spans="1:32" ht="11.25" customHeight="1">
      <c r="A895" s="33" t="str">
        <f>IF(COUNTIF($N$18:$N$60,A889)=1,VLOOKUP(A889,$N$18:$O$60,2,0),"")</f>
        <v/>
      </c>
      <c r="B895" s="33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</row>
    <row r="896" spans="1:32" ht="11.25" customHeight="1">
      <c r="A896" s="34"/>
      <c r="B896" s="34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</row>
    <row r="897" spans="1:32" ht="33.75" customHeight="1">
      <c r="A897" s="36">
        <f>TRUNC((A899-WEEKDAY(A899,2)-DATE(YEAR(A899+4-WEEKDAY(A899,2)),1,-10))/7)</f>
        <v>14</v>
      </c>
      <c r="B897" s="36"/>
      <c r="C897" s="27" t="str">
        <f>IF(MONTH(A899)=MONTH(A953),VLOOKUP(MONTH(A899),$R$1:$S$12,2,2)&amp;" "&amp;YEAR(A899),VLOOKUP(MONTH(A899),$R$1:$S$12,2,2)&amp;" "&amp;YEAR(A899)&amp;" / "&amp;VLOOKUP(MONTH(A953),$R$1:$S$12,2,2)&amp;" "&amp;YEAR(A953))</f>
        <v>April 2027</v>
      </c>
      <c r="D897" s="27"/>
      <c r="E897" s="27"/>
      <c r="F897" s="27"/>
      <c r="G897" s="27"/>
      <c r="H897" s="27"/>
      <c r="I897" s="27"/>
      <c r="J897" s="27"/>
      <c r="K897" s="27"/>
      <c r="L897" s="27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</row>
    <row r="898" spans="1:32" ht="11.25" customHeight="1">
      <c r="A898" s="21"/>
      <c r="B898" s="21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</row>
    <row r="899" spans="1:32" ht="11.25" customHeight="1">
      <c r="A899" s="41">
        <f t="shared" ref="A899" si="169">A889+1</f>
        <v>46482</v>
      </c>
      <c r="B899" s="41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</row>
    <row r="900" spans="1:32" ht="11.25" customHeight="1">
      <c r="A900" s="41"/>
      <c r="B900" s="41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</row>
    <row r="901" spans="1:32" ht="11.25" customHeight="1">
      <c r="A901" s="41"/>
      <c r="B901" s="41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</row>
    <row r="902" spans="1:32" ht="11.25" customHeight="1">
      <c r="A902" s="41"/>
      <c r="B902" s="41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</row>
    <row r="903" spans="1:32" ht="11.25" customHeight="1">
      <c r="A903" s="40">
        <f t="shared" ref="A903" si="170">A899</f>
        <v>46482</v>
      </c>
      <c r="B903" s="40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</row>
    <row r="904" spans="1:32" ht="11.25" customHeight="1">
      <c r="A904" s="40"/>
      <c r="B904" s="40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</row>
    <row r="905" spans="1:32" ht="11.25" customHeight="1">
      <c r="A905" s="37" t="str">
        <f>IF(COUNTIF($N$18:$N$60,A899)=1,VLOOKUP(A899,$N$18:$O$60,2,0),"")</f>
        <v/>
      </c>
      <c r="B905" s="37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</row>
    <row r="906" spans="1:32" ht="11.25" customHeight="1">
      <c r="A906" s="38"/>
      <c r="B906" s="38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</row>
    <row r="907" spans="1:32" ht="11.25" customHeight="1">
      <c r="A907" s="21"/>
      <c r="B907" s="21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</row>
    <row r="908" spans="1:32" ht="11.25" customHeight="1">
      <c r="A908" s="41">
        <f t="shared" ref="A908" si="171">A899+1</f>
        <v>46483</v>
      </c>
      <c r="B908" s="41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</row>
    <row r="909" spans="1:32" ht="11.25" customHeight="1">
      <c r="A909" s="41"/>
      <c r="B909" s="41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</row>
    <row r="910" spans="1:32" ht="11.25" customHeight="1">
      <c r="A910" s="41"/>
      <c r="B910" s="41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</row>
    <row r="911" spans="1:32" ht="11.25" customHeight="1">
      <c r="A911" s="41"/>
      <c r="B911" s="41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</row>
    <row r="912" spans="1:32" ht="11.25" customHeight="1">
      <c r="A912" s="40">
        <f t="shared" ref="A912" si="172">A908</f>
        <v>46483</v>
      </c>
      <c r="B912" s="40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</row>
    <row r="913" spans="1:32" ht="11.25" customHeight="1">
      <c r="A913" s="40"/>
      <c r="B913" s="40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</row>
    <row r="914" spans="1:32" ht="11.25" customHeight="1">
      <c r="A914" s="37" t="str">
        <f>IF(COUNTIF($N$18:$N$60,A908)=1,VLOOKUP(A908,$N$18:$O$60,2,0),"")</f>
        <v/>
      </c>
      <c r="B914" s="37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</row>
    <row r="915" spans="1:32" ht="11.25" customHeight="1">
      <c r="A915" s="38"/>
      <c r="B915" s="38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</row>
    <row r="916" spans="1:32" ht="11.25" customHeight="1">
      <c r="A916" s="22"/>
      <c r="B916" s="22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</row>
    <row r="917" spans="1:32" ht="11.25" customHeight="1">
      <c r="A917" s="41">
        <f t="shared" ref="A917" si="173">A908+1</f>
        <v>46484</v>
      </c>
      <c r="B917" s="41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</row>
    <row r="918" spans="1:32" ht="11.25" customHeight="1">
      <c r="A918" s="41"/>
      <c r="B918" s="41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</row>
    <row r="919" spans="1:32" ht="11.25" customHeight="1">
      <c r="A919" s="41"/>
      <c r="B919" s="41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</row>
    <row r="920" spans="1:32" ht="11.25" customHeight="1">
      <c r="A920" s="41"/>
      <c r="B920" s="41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</row>
    <row r="921" spans="1:32" ht="11.25" customHeight="1">
      <c r="A921" s="40">
        <f t="shared" ref="A921" si="174">A917</f>
        <v>46484</v>
      </c>
      <c r="B921" s="40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</row>
    <row r="922" spans="1:32" ht="11.25" customHeight="1">
      <c r="A922" s="40"/>
      <c r="B922" s="40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</row>
    <row r="923" spans="1:32" ht="11.25" customHeight="1">
      <c r="A923" s="37" t="str">
        <f>IF(COUNTIF($N$18:$N$60,A917)=1,VLOOKUP(A917,$N$18:$O$60,2,0),"")</f>
        <v/>
      </c>
      <c r="B923" s="37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</row>
    <row r="924" spans="1:32" ht="11.25" customHeight="1">
      <c r="A924" s="38"/>
      <c r="B924" s="38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</row>
    <row r="925" spans="1:32" ht="11.25" customHeight="1">
      <c r="A925" s="22"/>
      <c r="B925" s="22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</row>
    <row r="926" spans="1:32" ht="11.25" customHeight="1">
      <c r="A926" s="41">
        <f t="shared" ref="A926" si="175">A917+1</f>
        <v>46485</v>
      </c>
      <c r="B926" s="41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</row>
    <row r="927" spans="1:32" ht="11.25" customHeight="1">
      <c r="A927" s="41"/>
      <c r="B927" s="41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</row>
    <row r="928" spans="1:32" ht="11.25" customHeight="1">
      <c r="A928" s="41"/>
      <c r="B928" s="41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</row>
    <row r="929" spans="1:32" ht="11.25" customHeight="1">
      <c r="A929" s="41"/>
      <c r="B929" s="41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</row>
    <row r="930" spans="1:32" ht="11.25" customHeight="1">
      <c r="A930" s="40">
        <f t="shared" ref="A930" si="176">A926</f>
        <v>46485</v>
      </c>
      <c r="B930" s="40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</row>
    <row r="931" spans="1:32" ht="11.25" customHeight="1">
      <c r="A931" s="40"/>
      <c r="B931" s="40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</row>
    <row r="932" spans="1:32" ht="11.25" customHeight="1">
      <c r="A932" s="37" t="str">
        <f>IF(COUNTIF($N$18:$N$60,A926)=1,VLOOKUP(A926,$N$18:$O$60,2,0),"")</f>
        <v/>
      </c>
      <c r="B932" s="37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</row>
    <row r="933" spans="1:32" ht="11.25" customHeight="1">
      <c r="A933" s="38"/>
      <c r="B933" s="38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</row>
    <row r="934" spans="1:32" ht="11.25" customHeight="1">
      <c r="A934" s="7"/>
      <c r="B934" s="7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</row>
    <row r="935" spans="1:32" ht="11.25" customHeight="1">
      <c r="A935" s="41">
        <f t="shared" ref="A935" si="177">A926+1</f>
        <v>46486</v>
      </c>
      <c r="B935" s="41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</row>
    <row r="936" spans="1:32" ht="11.25" customHeight="1">
      <c r="A936" s="41"/>
      <c r="B936" s="41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</row>
    <row r="937" spans="1:32" ht="11.25" customHeight="1">
      <c r="A937" s="41"/>
      <c r="B937" s="41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</row>
    <row r="938" spans="1:32" ht="11.25" customHeight="1">
      <c r="A938" s="41"/>
      <c r="B938" s="41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</row>
    <row r="939" spans="1:32" ht="11.25" customHeight="1">
      <c r="A939" s="40">
        <f t="shared" ref="A939" si="178">A935</f>
        <v>46486</v>
      </c>
      <c r="B939" s="40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</row>
    <row r="940" spans="1:32" ht="11.25" customHeight="1">
      <c r="A940" s="40"/>
      <c r="B940" s="40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</row>
    <row r="941" spans="1:32" ht="11.25" customHeight="1">
      <c r="A941" s="37" t="str">
        <f>IF(COUNTIF($N$18:$N$60,A935)=1,VLOOKUP(A935,$N$18:$O$60,2,0),"")</f>
        <v/>
      </c>
      <c r="B941" s="37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</row>
    <row r="942" spans="1:32" ht="11.25" customHeight="1">
      <c r="A942" s="38"/>
      <c r="B942" s="38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</row>
    <row r="943" spans="1:32" ht="11.25" customHeight="1">
      <c r="A943" s="16"/>
      <c r="B943" s="16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</row>
    <row r="944" spans="1:32" ht="11.25" customHeight="1">
      <c r="A944" s="39">
        <f t="shared" ref="A944" si="179">A935+1</f>
        <v>46487</v>
      </c>
      <c r="B944" s="3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</row>
    <row r="945" spans="1:32" ht="11.25" customHeight="1">
      <c r="A945" s="39"/>
      <c r="B945" s="3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</row>
    <row r="946" spans="1:32" ht="11.25" customHeight="1">
      <c r="A946" s="39"/>
      <c r="B946" s="3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</row>
    <row r="947" spans="1:32" ht="11.25" customHeight="1">
      <c r="A947" s="39"/>
      <c r="B947" s="3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</row>
    <row r="948" spans="1:32" ht="11.25" customHeight="1">
      <c r="A948" s="35">
        <f t="shared" ref="A948" si="180">A944</f>
        <v>46487</v>
      </c>
      <c r="B948" s="35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</row>
    <row r="949" spans="1:32" ht="11.25" customHeight="1">
      <c r="A949" s="35"/>
      <c r="B949" s="35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</row>
    <row r="950" spans="1:32" ht="11.25" customHeight="1">
      <c r="A950" s="33" t="str">
        <f>IF(COUNTIF($N$18:$N$60,A944)=1,VLOOKUP(A944,$N$18:$O$60,2,0),"")</f>
        <v/>
      </c>
      <c r="B950" s="33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</row>
    <row r="951" spans="1:32" ht="11.25" customHeight="1">
      <c r="A951" s="34"/>
      <c r="B951" s="34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</row>
    <row r="952" spans="1:32" ht="11.25" customHeight="1">
      <c r="A952" s="19"/>
      <c r="B952" s="19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</row>
    <row r="953" spans="1:32" ht="11.25" customHeight="1">
      <c r="A953" s="39">
        <f t="shared" ref="A953" si="181">A944+1</f>
        <v>46488</v>
      </c>
      <c r="B953" s="3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</row>
    <row r="954" spans="1:32" ht="11.25" customHeight="1">
      <c r="A954" s="39"/>
      <c r="B954" s="3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</row>
    <row r="955" spans="1:32" ht="11.25" customHeight="1">
      <c r="A955" s="39"/>
      <c r="B955" s="3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</row>
    <row r="956" spans="1:32" ht="11.25" customHeight="1">
      <c r="A956" s="39"/>
      <c r="B956" s="3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</row>
    <row r="957" spans="1:32" ht="11.25" customHeight="1">
      <c r="A957" s="35">
        <f t="shared" ref="A957" si="182">A953</f>
        <v>46488</v>
      </c>
      <c r="B957" s="35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</row>
    <row r="958" spans="1:32" ht="11.25" customHeight="1">
      <c r="A958" s="35"/>
      <c r="B958" s="35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</row>
    <row r="959" spans="1:32" ht="11.25" customHeight="1">
      <c r="A959" s="33" t="str">
        <f>IF(COUNTIF($N$18:$N$60,A953)=1,VLOOKUP(A953,$N$18:$O$60,2,0),"")</f>
        <v/>
      </c>
      <c r="B959" s="33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</row>
    <row r="960" spans="1:32" ht="11.25" customHeight="1">
      <c r="A960" s="34"/>
      <c r="B960" s="34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</row>
    <row r="961" spans="1:32" ht="33.75" customHeight="1">
      <c r="A961" s="36">
        <f>TRUNC((A963-WEEKDAY(A963,2)-DATE(YEAR(A963+4-WEEKDAY(A963,2)),1,-10))/7)</f>
        <v>15</v>
      </c>
      <c r="B961" s="36"/>
      <c r="C961" s="27" t="str">
        <f>IF(MONTH(A963)=MONTH(A1017),VLOOKUP(MONTH(A963),$R$1:$S$12,2,2)&amp;" "&amp;YEAR(A963),VLOOKUP(MONTH(A963),$R$1:$S$12,2,2)&amp;" "&amp;YEAR(A963)&amp;" / "&amp;VLOOKUP(MONTH(A1017),$R$1:$S$12,2,2)&amp;" "&amp;YEAR(A1017))</f>
        <v>April 2027</v>
      </c>
      <c r="D961" s="27"/>
      <c r="E961" s="27"/>
      <c r="F961" s="27"/>
      <c r="G961" s="27"/>
      <c r="H961" s="27"/>
      <c r="I961" s="27"/>
      <c r="J961" s="27"/>
      <c r="K961" s="27"/>
      <c r="L961" s="27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</row>
    <row r="962" spans="1:32" ht="11.25" customHeight="1">
      <c r="A962" s="21"/>
      <c r="B962" s="21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</row>
    <row r="963" spans="1:32" ht="11.25" customHeight="1">
      <c r="A963" s="41">
        <f t="shared" ref="A963" si="183">A953+1</f>
        <v>46489</v>
      </c>
      <c r="B963" s="41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</row>
    <row r="964" spans="1:32" ht="11.25" customHeight="1">
      <c r="A964" s="41"/>
      <c r="B964" s="41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</row>
    <row r="965" spans="1:32" ht="11.25" customHeight="1">
      <c r="A965" s="41"/>
      <c r="B965" s="41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</row>
    <row r="966" spans="1:32" ht="11.25" customHeight="1">
      <c r="A966" s="41"/>
      <c r="B966" s="41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</row>
    <row r="967" spans="1:32" ht="11.25" customHeight="1">
      <c r="A967" s="40">
        <f t="shared" ref="A967" si="184">A963</f>
        <v>46489</v>
      </c>
      <c r="B967" s="40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</row>
    <row r="968" spans="1:32" ht="11.25" customHeight="1">
      <c r="A968" s="40"/>
      <c r="B968" s="40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</row>
    <row r="969" spans="1:32" ht="11.25" customHeight="1">
      <c r="A969" s="37" t="str">
        <f>IF(COUNTIF($N$18:$N$60,A963)=1,VLOOKUP(A963,$N$18:$O$60,2,0),"")</f>
        <v/>
      </c>
      <c r="B969" s="37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</row>
    <row r="970" spans="1:32" ht="11.25" customHeight="1">
      <c r="A970" s="38"/>
      <c r="B970" s="38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</row>
    <row r="971" spans="1:32" ht="11.25" customHeight="1">
      <c r="A971" s="21"/>
      <c r="B971" s="21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</row>
    <row r="972" spans="1:32" ht="11.25" customHeight="1">
      <c r="A972" s="41">
        <f t="shared" ref="A972" si="185">A963+1</f>
        <v>46490</v>
      </c>
      <c r="B972" s="41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</row>
    <row r="973" spans="1:32" ht="11.25" customHeight="1">
      <c r="A973" s="41"/>
      <c r="B973" s="41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</row>
    <row r="974" spans="1:32" ht="11.25" customHeight="1">
      <c r="A974" s="41"/>
      <c r="B974" s="41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</row>
    <row r="975" spans="1:32" ht="11.25" customHeight="1">
      <c r="A975" s="41"/>
      <c r="B975" s="41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</row>
    <row r="976" spans="1:32" ht="11.25" customHeight="1">
      <c r="A976" s="40">
        <f t="shared" ref="A976" si="186">A972</f>
        <v>46490</v>
      </c>
      <c r="B976" s="40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</row>
    <row r="977" spans="1:32" ht="11.25" customHeight="1">
      <c r="A977" s="40"/>
      <c r="B977" s="40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</row>
    <row r="978" spans="1:32" ht="11.25" customHeight="1">
      <c r="A978" s="37" t="str">
        <f>IF(COUNTIF($N$18:$N$60,A972)=1,VLOOKUP(A972,$N$18:$O$60,2,0),"")</f>
        <v/>
      </c>
      <c r="B978" s="37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</row>
    <row r="979" spans="1:32" ht="11.25" customHeight="1">
      <c r="A979" s="38"/>
      <c r="B979" s="38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</row>
    <row r="980" spans="1:32" ht="11.25" customHeight="1">
      <c r="A980" s="22"/>
      <c r="B980" s="22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</row>
    <row r="981" spans="1:32" ht="11.25" customHeight="1">
      <c r="A981" s="41">
        <f t="shared" ref="A981" si="187">A972+1</f>
        <v>46491</v>
      </c>
      <c r="B981" s="41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</row>
    <row r="982" spans="1:32" ht="11.25" customHeight="1">
      <c r="A982" s="41"/>
      <c r="B982" s="41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</row>
    <row r="983" spans="1:32" ht="11.25" customHeight="1">
      <c r="A983" s="41"/>
      <c r="B983" s="41"/>
      <c r="C983" s="29"/>
      <c r="D983" s="29"/>
      <c r="E983" s="29"/>
      <c r="F983" s="29"/>
      <c r="G983" s="29"/>
      <c r="H983" s="29"/>
      <c r="I983" s="29"/>
      <c r="J983" s="29"/>
      <c r="K983" s="29"/>
      <c r="L983" s="29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</row>
    <row r="984" spans="1:32" ht="11.25" customHeight="1">
      <c r="A984" s="41"/>
      <c r="B984" s="41"/>
      <c r="C984" s="29"/>
      <c r="D984" s="29"/>
      <c r="E984" s="29"/>
      <c r="F984" s="29"/>
      <c r="G984" s="29"/>
      <c r="H984" s="29"/>
      <c r="I984" s="29"/>
      <c r="J984" s="29"/>
      <c r="K984" s="29"/>
      <c r="L984" s="29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</row>
    <row r="985" spans="1:32" ht="11.25" customHeight="1">
      <c r="A985" s="40">
        <f t="shared" ref="A985" si="188">A981</f>
        <v>46491</v>
      </c>
      <c r="B985" s="40"/>
      <c r="C985" s="29"/>
      <c r="D985" s="29"/>
      <c r="E985" s="29"/>
      <c r="F985" s="29"/>
      <c r="G985" s="29"/>
      <c r="H985" s="29"/>
      <c r="I985" s="29"/>
      <c r="J985" s="29"/>
      <c r="K985" s="29"/>
      <c r="L985" s="29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</row>
    <row r="986" spans="1:32" ht="11.25" customHeight="1">
      <c r="A986" s="40"/>
      <c r="B986" s="40"/>
      <c r="C986" s="29"/>
      <c r="D986" s="29"/>
      <c r="E986" s="29"/>
      <c r="F986" s="29"/>
      <c r="G986" s="29"/>
      <c r="H986" s="29"/>
      <c r="I986" s="29"/>
      <c r="J986" s="29"/>
      <c r="K986" s="29"/>
      <c r="L986" s="29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</row>
    <row r="987" spans="1:32" ht="11.25" customHeight="1">
      <c r="A987" s="37" t="str">
        <f>IF(COUNTIF($N$18:$N$60,A981)=1,VLOOKUP(A981,$N$18:$O$60,2,0),"")</f>
        <v/>
      </c>
      <c r="B987" s="37"/>
      <c r="C987" s="29"/>
      <c r="D987" s="29"/>
      <c r="E987" s="29"/>
      <c r="F987" s="29"/>
      <c r="G987" s="29"/>
      <c r="H987" s="29"/>
      <c r="I987" s="29"/>
      <c r="J987" s="29"/>
      <c r="K987" s="29"/>
      <c r="L987" s="29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</row>
    <row r="988" spans="1:32" ht="11.25" customHeight="1">
      <c r="A988" s="38"/>
      <c r="B988" s="38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</row>
    <row r="989" spans="1:32" ht="11.25" customHeight="1">
      <c r="A989" s="22"/>
      <c r="B989" s="22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</row>
    <row r="990" spans="1:32" ht="11.25" customHeight="1">
      <c r="A990" s="41">
        <f t="shared" ref="A990" si="189">A981+1</f>
        <v>46492</v>
      </c>
      <c r="B990" s="41"/>
      <c r="C990" s="29"/>
      <c r="D990" s="29"/>
      <c r="E990" s="29"/>
      <c r="F990" s="29"/>
      <c r="G990" s="29"/>
      <c r="H990" s="29"/>
      <c r="I990" s="29"/>
      <c r="J990" s="29"/>
      <c r="K990" s="29"/>
      <c r="L990" s="29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</row>
    <row r="991" spans="1:32" ht="11.25" customHeight="1">
      <c r="A991" s="41"/>
      <c r="B991" s="41"/>
      <c r="C991" s="29"/>
      <c r="D991" s="29"/>
      <c r="E991" s="29"/>
      <c r="F991" s="29"/>
      <c r="G991" s="29"/>
      <c r="H991" s="29"/>
      <c r="I991" s="29"/>
      <c r="J991" s="29"/>
      <c r="K991" s="29"/>
      <c r="L991" s="29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</row>
    <row r="992" spans="1:32" ht="11.25" customHeight="1">
      <c r="A992" s="41"/>
      <c r="B992" s="41"/>
      <c r="C992" s="29"/>
      <c r="D992" s="29"/>
      <c r="E992" s="29"/>
      <c r="F992" s="29"/>
      <c r="G992" s="29"/>
      <c r="H992" s="29"/>
      <c r="I992" s="29"/>
      <c r="J992" s="29"/>
      <c r="K992" s="29"/>
      <c r="L992" s="29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</row>
    <row r="993" spans="1:32" ht="11.25" customHeight="1">
      <c r="A993" s="41"/>
      <c r="B993" s="41"/>
      <c r="C993" s="29"/>
      <c r="D993" s="29"/>
      <c r="E993" s="29"/>
      <c r="F993" s="29"/>
      <c r="G993" s="29"/>
      <c r="H993" s="29"/>
      <c r="I993" s="29"/>
      <c r="J993" s="29"/>
      <c r="K993" s="29"/>
      <c r="L993" s="29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</row>
    <row r="994" spans="1:32" ht="11.25" customHeight="1">
      <c r="A994" s="40">
        <f t="shared" ref="A994" si="190">A990</f>
        <v>46492</v>
      </c>
      <c r="B994" s="40"/>
      <c r="C994" s="29"/>
      <c r="D994" s="29"/>
      <c r="E994" s="29"/>
      <c r="F994" s="29"/>
      <c r="G994" s="29"/>
      <c r="H994" s="29"/>
      <c r="I994" s="29"/>
      <c r="J994" s="29"/>
      <c r="K994" s="29"/>
      <c r="L994" s="29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</row>
    <row r="995" spans="1:32" ht="11.25" customHeight="1">
      <c r="A995" s="40"/>
      <c r="B995" s="40"/>
      <c r="C995" s="29"/>
      <c r="D995" s="29"/>
      <c r="E995" s="29"/>
      <c r="F995" s="29"/>
      <c r="G995" s="29"/>
      <c r="H995" s="29"/>
      <c r="I995" s="29"/>
      <c r="J995" s="29"/>
      <c r="K995" s="29"/>
      <c r="L995" s="29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</row>
    <row r="996" spans="1:32" ht="11.25" customHeight="1">
      <c r="A996" s="37" t="str">
        <f>IF(COUNTIF($N$18:$N$60,A990)=1,VLOOKUP(A990,$N$18:$O$60,2,0),"")</f>
        <v/>
      </c>
      <c r="B996" s="37"/>
      <c r="C996" s="29"/>
      <c r="D996" s="29"/>
      <c r="E996" s="29"/>
      <c r="F996" s="29"/>
      <c r="G996" s="29"/>
      <c r="H996" s="29"/>
      <c r="I996" s="29"/>
      <c r="J996" s="29"/>
      <c r="K996" s="29"/>
      <c r="L996" s="29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</row>
    <row r="997" spans="1:32" ht="11.25" customHeight="1">
      <c r="A997" s="38"/>
      <c r="B997" s="38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</row>
    <row r="998" spans="1:32" ht="11.25" customHeight="1">
      <c r="A998" s="7"/>
      <c r="B998" s="7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</row>
    <row r="999" spans="1:32" ht="11.25" customHeight="1">
      <c r="A999" s="41">
        <f t="shared" ref="A999" si="191">A990+1</f>
        <v>46493</v>
      </c>
      <c r="B999" s="41"/>
      <c r="C999" s="29"/>
      <c r="D999" s="29"/>
      <c r="E999" s="29"/>
      <c r="F999" s="29"/>
      <c r="G999" s="29"/>
      <c r="H999" s="29"/>
      <c r="I999" s="29"/>
      <c r="J999" s="29"/>
      <c r="K999" s="29"/>
      <c r="L999" s="29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</row>
    <row r="1000" spans="1:32" ht="11.25" customHeight="1">
      <c r="A1000" s="41"/>
      <c r="B1000" s="41"/>
      <c r="C1000" s="29"/>
      <c r="D1000" s="29"/>
      <c r="E1000" s="29"/>
      <c r="F1000" s="29"/>
      <c r="G1000" s="29"/>
      <c r="H1000" s="29"/>
      <c r="I1000" s="29"/>
      <c r="J1000" s="29"/>
      <c r="K1000" s="29"/>
      <c r="L1000" s="29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</row>
    <row r="1001" spans="1:32" ht="11.25" customHeight="1">
      <c r="A1001" s="41"/>
      <c r="B1001" s="41"/>
      <c r="C1001" s="29"/>
      <c r="D1001" s="29"/>
      <c r="E1001" s="29"/>
      <c r="F1001" s="29"/>
      <c r="G1001" s="29"/>
      <c r="H1001" s="29"/>
      <c r="I1001" s="29"/>
      <c r="J1001" s="29"/>
      <c r="K1001" s="29"/>
      <c r="L1001" s="29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</row>
    <row r="1002" spans="1:32" ht="11.25" customHeight="1">
      <c r="A1002" s="41"/>
      <c r="B1002" s="41"/>
      <c r="C1002" s="29"/>
      <c r="D1002" s="29"/>
      <c r="E1002" s="29"/>
      <c r="F1002" s="29"/>
      <c r="G1002" s="29"/>
      <c r="H1002" s="29"/>
      <c r="I1002" s="29"/>
      <c r="J1002" s="29"/>
      <c r="K1002" s="29"/>
      <c r="L1002" s="29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</row>
    <row r="1003" spans="1:32" ht="11.25" customHeight="1">
      <c r="A1003" s="40">
        <f t="shared" ref="A1003" si="192">A999</f>
        <v>46493</v>
      </c>
      <c r="B1003" s="40"/>
      <c r="C1003" s="29"/>
      <c r="D1003" s="29"/>
      <c r="E1003" s="29"/>
      <c r="F1003" s="29"/>
      <c r="G1003" s="29"/>
      <c r="H1003" s="29"/>
      <c r="I1003" s="29"/>
      <c r="J1003" s="29"/>
      <c r="K1003" s="29"/>
      <c r="L1003" s="29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</row>
    <row r="1004" spans="1:32" ht="11.25" customHeight="1">
      <c r="A1004" s="40"/>
      <c r="B1004" s="40"/>
      <c r="C1004" s="29"/>
      <c r="D1004" s="29"/>
      <c r="E1004" s="29"/>
      <c r="F1004" s="29"/>
      <c r="G1004" s="29"/>
      <c r="H1004" s="29"/>
      <c r="I1004" s="29"/>
      <c r="J1004" s="29"/>
      <c r="K1004" s="29"/>
      <c r="L1004" s="29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</row>
    <row r="1005" spans="1:32" ht="11.25" customHeight="1">
      <c r="A1005" s="37" t="str">
        <f>IF(COUNTIF($N$18:$N$60,A999)=1,VLOOKUP(A999,$N$18:$O$60,2,0),"")</f>
        <v/>
      </c>
      <c r="B1005" s="37"/>
      <c r="C1005" s="29"/>
      <c r="D1005" s="29"/>
      <c r="E1005" s="29"/>
      <c r="F1005" s="29"/>
      <c r="G1005" s="29"/>
      <c r="H1005" s="29"/>
      <c r="I1005" s="29"/>
      <c r="J1005" s="29"/>
      <c r="K1005" s="29"/>
      <c r="L1005" s="29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</row>
    <row r="1006" spans="1:32" ht="11.25" customHeight="1">
      <c r="A1006" s="38"/>
      <c r="B1006" s="38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</row>
    <row r="1007" spans="1:32" ht="11.25" customHeight="1">
      <c r="A1007" s="16"/>
      <c r="B1007" s="16"/>
      <c r="C1007" s="28"/>
      <c r="D1007" s="28"/>
      <c r="E1007" s="28"/>
      <c r="F1007" s="28"/>
      <c r="G1007" s="28"/>
      <c r="H1007" s="28"/>
      <c r="I1007" s="28"/>
      <c r="J1007" s="28"/>
      <c r="K1007" s="28"/>
      <c r="L1007" s="28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</row>
    <row r="1008" spans="1:32" ht="11.25" customHeight="1">
      <c r="A1008" s="39">
        <f t="shared" ref="A1008" si="193">A999+1</f>
        <v>46494</v>
      </c>
      <c r="B1008" s="39"/>
      <c r="C1008" s="29"/>
      <c r="D1008" s="29"/>
      <c r="E1008" s="29"/>
      <c r="F1008" s="29"/>
      <c r="G1008" s="29"/>
      <c r="H1008" s="29"/>
      <c r="I1008" s="29"/>
      <c r="J1008" s="29"/>
      <c r="K1008" s="29"/>
      <c r="L1008" s="29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</row>
    <row r="1009" spans="1:32" ht="11.25" customHeight="1">
      <c r="A1009" s="39"/>
      <c r="B1009" s="39"/>
      <c r="C1009" s="29"/>
      <c r="D1009" s="29"/>
      <c r="E1009" s="29"/>
      <c r="F1009" s="29"/>
      <c r="G1009" s="29"/>
      <c r="H1009" s="29"/>
      <c r="I1009" s="29"/>
      <c r="J1009" s="29"/>
      <c r="K1009" s="29"/>
      <c r="L1009" s="29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</row>
    <row r="1010" spans="1:32" ht="11.25" customHeight="1">
      <c r="A1010" s="39"/>
      <c r="B1010" s="39"/>
      <c r="C1010" s="29"/>
      <c r="D1010" s="29"/>
      <c r="E1010" s="29"/>
      <c r="F1010" s="29"/>
      <c r="G1010" s="29"/>
      <c r="H1010" s="29"/>
      <c r="I1010" s="29"/>
      <c r="J1010" s="29"/>
      <c r="K1010" s="29"/>
      <c r="L1010" s="29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</row>
    <row r="1011" spans="1:32" ht="11.25" customHeight="1">
      <c r="A1011" s="39"/>
      <c r="B1011" s="39"/>
      <c r="C1011" s="29"/>
      <c r="D1011" s="29"/>
      <c r="E1011" s="29"/>
      <c r="F1011" s="29"/>
      <c r="G1011" s="29"/>
      <c r="H1011" s="29"/>
      <c r="I1011" s="29"/>
      <c r="J1011" s="29"/>
      <c r="K1011" s="29"/>
      <c r="L1011" s="29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</row>
    <row r="1012" spans="1:32" ht="11.25" customHeight="1">
      <c r="A1012" s="35">
        <f t="shared" ref="A1012" si="194">A1008</f>
        <v>46494</v>
      </c>
      <c r="B1012" s="35"/>
      <c r="C1012" s="29"/>
      <c r="D1012" s="29"/>
      <c r="E1012" s="29"/>
      <c r="F1012" s="29"/>
      <c r="G1012" s="29"/>
      <c r="H1012" s="29"/>
      <c r="I1012" s="29"/>
      <c r="J1012" s="29"/>
      <c r="K1012" s="29"/>
      <c r="L1012" s="29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</row>
    <row r="1013" spans="1:32" ht="11.25" customHeight="1">
      <c r="A1013" s="35"/>
      <c r="B1013" s="35"/>
      <c r="C1013" s="29"/>
      <c r="D1013" s="29"/>
      <c r="E1013" s="29"/>
      <c r="F1013" s="29"/>
      <c r="G1013" s="29"/>
      <c r="H1013" s="29"/>
      <c r="I1013" s="29"/>
      <c r="J1013" s="29"/>
      <c r="K1013" s="29"/>
      <c r="L1013" s="29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</row>
    <row r="1014" spans="1:32" ht="11.25" customHeight="1">
      <c r="A1014" s="33" t="str">
        <f>IF(COUNTIF($N$18:$N$60,A1008)=1,VLOOKUP(A1008,$N$18:$O$60,2,0),"")</f>
        <v/>
      </c>
      <c r="B1014" s="33"/>
      <c r="C1014" s="29"/>
      <c r="D1014" s="29"/>
      <c r="E1014" s="29"/>
      <c r="F1014" s="29"/>
      <c r="G1014" s="29"/>
      <c r="H1014" s="29"/>
      <c r="I1014" s="29"/>
      <c r="J1014" s="29"/>
      <c r="K1014" s="29"/>
      <c r="L1014" s="29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</row>
    <row r="1015" spans="1:32" ht="11.25" customHeight="1">
      <c r="A1015" s="34"/>
      <c r="B1015" s="34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</row>
    <row r="1016" spans="1:32" ht="11.25" customHeight="1">
      <c r="A1016" s="19"/>
      <c r="B1016" s="19"/>
      <c r="C1016" s="28"/>
      <c r="D1016" s="28"/>
      <c r="E1016" s="28"/>
      <c r="F1016" s="28"/>
      <c r="G1016" s="28"/>
      <c r="H1016" s="28"/>
      <c r="I1016" s="28"/>
      <c r="J1016" s="28"/>
      <c r="K1016" s="28"/>
      <c r="L1016" s="28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</row>
    <row r="1017" spans="1:32" ht="11.25" customHeight="1">
      <c r="A1017" s="39">
        <f t="shared" ref="A1017" si="195">A1008+1</f>
        <v>46495</v>
      </c>
      <c r="B1017" s="39"/>
      <c r="C1017" s="29"/>
      <c r="D1017" s="29"/>
      <c r="E1017" s="29"/>
      <c r="F1017" s="29"/>
      <c r="G1017" s="29"/>
      <c r="H1017" s="29"/>
      <c r="I1017" s="29"/>
      <c r="J1017" s="29"/>
      <c r="K1017" s="29"/>
      <c r="L1017" s="29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</row>
    <row r="1018" spans="1:32" ht="11.25" customHeight="1">
      <c r="A1018" s="39"/>
      <c r="B1018" s="39"/>
      <c r="C1018" s="29"/>
      <c r="D1018" s="29"/>
      <c r="E1018" s="29"/>
      <c r="F1018" s="29"/>
      <c r="G1018" s="29"/>
      <c r="H1018" s="29"/>
      <c r="I1018" s="29"/>
      <c r="J1018" s="29"/>
      <c r="K1018" s="29"/>
      <c r="L1018" s="29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</row>
    <row r="1019" spans="1:32" ht="11.25" customHeight="1">
      <c r="A1019" s="39"/>
      <c r="B1019" s="39"/>
      <c r="C1019" s="29"/>
      <c r="D1019" s="29"/>
      <c r="E1019" s="29"/>
      <c r="F1019" s="29"/>
      <c r="G1019" s="29"/>
      <c r="H1019" s="29"/>
      <c r="I1019" s="29"/>
      <c r="J1019" s="29"/>
      <c r="K1019" s="29"/>
      <c r="L1019" s="29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</row>
    <row r="1020" spans="1:32" ht="11.25" customHeight="1">
      <c r="A1020" s="39"/>
      <c r="B1020" s="39"/>
      <c r="C1020" s="29"/>
      <c r="D1020" s="29"/>
      <c r="E1020" s="29"/>
      <c r="F1020" s="29"/>
      <c r="G1020" s="29"/>
      <c r="H1020" s="29"/>
      <c r="I1020" s="29"/>
      <c r="J1020" s="29"/>
      <c r="K1020" s="29"/>
      <c r="L1020" s="29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</row>
    <row r="1021" spans="1:32" ht="11.25" customHeight="1">
      <c r="A1021" s="35">
        <f t="shared" ref="A1021" si="196">A1017</f>
        <v>46495</v>
      </c>
      <c r="B1021" s="35"/>
      <c r="C1021" s="29"/>
      <c r="D1021" s="29"/>
      <c r="E1021" s="29"/>
      <c r="F1021" s="29"/>
      <c r="G1021" s="29"/>
      <c r="H1021" s="29"/>
      <c r="I1021" s="29"/>
      <c r="J1021" s="29"/>
      <c r="K1021" s="29"/>
      <c r="L1021" s="29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</row>
    <row r="1022" spans="1:32" ht="11.25" customHeight="1">
      <c r="A1022" s="35"/>
      <c r="B1022" s="35"/>
      <c r="C1022" s="29"/>
      <c r="D1022" s="29"/>
      <c r="E1022" s="29"/>
      <c r="F1022" s="29"/>
      <c r="G1022" s="29"/>
      <c r="H1022" s="29"/>
      <c r="I1022" s="29"/>
      <c r="J1022" s="29"/>
      <c r="K1022" s="29"/>
      <c r="L1022" s="29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</row>
    <row r="1023" spans="1:32" ht="11.25" customHeight="1">
      <c r="A1023" s="33" t="str">
        <f>IF(COUNTIF($N$18:$N$60,A1017)=1,VLOOKUP(A1017,$N$18:$O$60,2,0),"")</f>
        <v/>
      </c>
      <c r="B1023" s="33"/>
      <c r="C1023" s="29"/>
      <c r="D1023" s="29"/>
      <c r="E1023" s="29"/>
      <c r="F1023" s="29"/>
      <c r="G1023" s="29"/>
      <c r="H1023" s="29"/>
      <c r="I1023" s="29"/>
      <c r="J1023" s="29"/>
      <c r="K1023" s="29"/>
      <c r="L1023" s="29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</row>
    <row r="1024" spans="1:32" ht="11.25" customHeight="1">
      <c r="A1024" s="34"/>
      <c r="B1024" s="34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</row>
    <row r="1025" spans="1:32" ht="33.75" customHeight="1">
      <c r="A1025" s="36">
        <f>TRUNC((A1027-WEEKDAY(A1027,2)-DATE(YEAR(A1027+4-WEEKDAY(A1027,2)),1,-10))/7)</f>
        <v>16</v>
      </c>
      <c r="B1025" s="36"/>
      <c r="C1025" s="27" t="str">
        <f>IF(MONTH(A1027)=MONTH(A1081),VLOOKUP(MONTH(A1027),$R$1:$S$12,2,2)&amp;" "&amp;YEAR(A1027),VLOOKUP(MONTH(A1027),$R$1:$S$12,2,2)&amp;" "&amp;YEAR(A1027)&amp;" / "&amp;VLOOKUP(MONTH(A1081),$R$1:$S$12,2,2)&amp;" "&amp;YEAR(A1081))</f>
        <v>April 2027</v>
      </c>
      <c r="D1025" s="27"/>
      <c r="E1025" s="27"/>
      <c r="F1025" s="27"/>
      <c r="G1025" s="27"/>
      <c r="H1025" s="27"/>
      <c r="I1025" s="27"/>
      <c r="J1025" s="27"/>
      <c r="K1025" s="27"/>
      <c r="L1025" s="27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</row>
    <row r="1026" spans="1:32" ht="11.25" customHeight="1">
      <c r="A1026" s="21"/>
      <c r="B1026" s="21"/>
      <c r="C1026" s="28"/>
      <c r="D1026" s="28"/>
      <c r="E1026" s="28"/>
      <c r="F1026" s="28"/>
      <c r="G1026" s="28"/>
      <c r="H1026" s="28"/>
      <c r="I1026" s="28"/>
      <c r="J1026" s="28"/>
      <c r="K1026" s="28"/>
      <c r="L1026" s="28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</row>
    <row r="1027" spans="1:32" ht="11.25" customHeight="1">
      <c r="A1027" s="41">
        <f t="shared" ref="A1027" si="197">A1017+1</f>
        <v>46496</v>
      </c>
      <c r="B1027" s="41"/>
      <c r="C1027" s="29"/>
      <c r="D1027" s="29"/>
      <c r="E1027" s="29"/>
      <c r="F1027" s="29"/>
      <c r="G1027" s="29"/>
      <c r="H1027" s="29"/>
      <c r="I1027" s="29"/>
      <c r="J1027" s="29"/>
      <c r="K1027" s="29"/>
      <c r="L1027" s="29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</row>
    <row r="1028" spans="1:32" ht="11.25" customHeight="1">
      <c r="A1028" s="41"/>
      <c r="B1028" s="41"/>
      <c r="C1028" s="29"/>
      <c r="D1028" s="29"/>
      <c r="E1028" s="29"/>
      <c r="F1028" s="29"/>
      <c r="G1028" s="29"/>
      <c r="H1028" s="29"/>
      <c r="I1028" s="29"/>
      <c r="J1028" s="29"/>
      <c r="K1028" s="29"/>
      <c r="L1028" s="29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</row>
    <row r="1029" spans="1:32" ht="11.25" customHeight="1">
      <c r="A1029" s="41"/>
      <c r="B1029" s="41"/>
      <c r="C1029" s="29"/>
      <c r="D1029" s="29"/>
      <c r="E1029" s="29"/>
      <c r="F1029" s="29"/>
      <c r="G1029" s="29"/>
      <c r="H1029" s="29"/>
      <c r="I1029" s="29"/>
      <c r="J1029" s="29"/>
      <c r="K1029" s="29"/>
      <c r="L1029" s="29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</row>
    <row r="1030" spans="1:32" ht="11.25" customHeight="1">
      <c r="A1030" s="41"/>
      <c r="B1030" s="41"/>
      <c r="C1030" s="29"/>
      <c r="D1030" s="29"/>
      <c r="E1030" s="29"/>
      <c r="F1030" s="29"/>
      <c r="G1030" s="29"/>
      <c r="H1030" s="29"/>
      <c r="I1030" s="29"/>
      <c r="J1030" s="29"/>
      <c r="K1030" s="29"/>
      <c r="L1030" s="29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</row>
    <row r="1031" spans="1:32" ht="11.25" customHeight="1">
      <c r="A1031" s="40">
        <f t="shared" ref="A1031" si="198">A1027</f>
        <v>46496</v>
      </c>
      <c r="B1031" s="40"/>
      <c r="C1031" s="29"/>
      <c r="D1031" s="29"/>
      <c r="E1031" s="29"/>
      <c r="F1031" s="29"/>
      <c r="G1031" s="29"/>
      <c r="H1031" s="29"/>
      <c r="I1031" s="29"/>
      <c r="J1031" s="29"/>
      <c r="K1031" s="29"/>
      <c r="L1031" s="29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</row>
    <row r="1032" spans="1:32" ht="11.25" customHeight="1">
      <c r="A1032" s="40"/>
      <c r="B1032" s="40"/>
      <c r="C1032" s="29"/>
      <c r="D1032" s="29"/>
      <c r="E1032" s="29"/>
      <c r="F1032" s="29"/>
      <c r="G1032" s="29"/>
      <c r="H1032" s="29"/>
      <c r="I1032" s="29"/>
      <c r="J1032" s="29"/>
      <c r="K1032" s="29"/>
      <c r="L1032" s="29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</row>
    <row r="1033" spans="1:32" ht="11.25" customHeight="1">
      <c r="A1033" s="37" t="str">
        <f>IF(COUNTIF($N$18:$N$60,A1027)=1,VLOOKUP(A1027,$N$18:$O$60,2,0),"")</f>
        <v/>
      </c>
      <c r="B1033" s="37"/>
      <c r="C1033" s="29"/>
      <c r="D1033" s="29"/>
      <c r="E1033" s="29"/>
      <c r="F1033" s="29"/>
      <c r="G1033" s="29"/>
      <c r="H1033" s="29"/>
      <c r="I1033" s="29"/>
      <c r="J1033" s="29"/>
      <c r="K1033" s="29"/>
      <c r="L1033" s="29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</row>
    <row r="1034" spans="1:32" ht="11.25" customHeight="1">
      <c r="A1034" s="38"/>
      <c r="B1034" s="38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</row>
    <row r="1035" spans="1:32" ht="11.25" customHeight="1">
      <c r="A1035" s="21"/>
      <c r="B1035" s="21"/>
      <c r="C1035" s="28"/>
      <c r="D1035" s="28"/>
      <c r="E1035" s="28"/>
      <c r="F1035" s="28"/>
      <c r="G1035" s="28"/>
      <c r="H1035" s="28"/>
      <c r="I1035" s="28"/>
      <c r="J1035" s="28"/>
      <c r="K1035" s="28"/>
      <c r="L1035" s="28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</row>
    <row r="1036" spans="1:32" ht="11.25" customHeight="1">
      <c r="A1036" s="41">
        <f t="shared" ref="A1036" si="199">A1027+1</f>
        <v>46497</v>
      </c>
      <c r="B1036" s="41"/>
      <c r="C1036" s="29"/>
      <c r="D1036" s="29"/>
      <c r="E1036" s="29"/>
      <c r="F1036" s="29"/>
      <c r="G1036" s="29"/>
      <c r="H1036" s="29"/>
      <c r="I1036" s="29"/>
      <c r="J1036" s="29"/>
      <c r="K1036" s="29"/>
      <c r="L1036" s="29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</row>
    <row r="1037" spans="1:32" ht="11.25" customHeight="1">
      <c r="A1037" s="41"/>
      <c r="B1037" s="41"/>
      <c r="C1037" s="29"/>
      <c r="D1037" s="29"/>
      <c r="E1037" s="29"/>
      <c r="F1037" s="29"/>
      <c r="G1037" s="29"/>
      <c r="H1037" s="29"/>
      <c r="I1037" s="29"/>
      <c r="J1037" s="29"/>
      <c r="K1037" s="29"/>
      <c r="L1037" s="29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</row>
    <row r="1038" spans="1:32" ht="11.25" customHeight="1">
      <c r="A1038" s="41"/>
      <c r="B1038" s="41"/>
      <c r="C1038" s="29"/>
      <c r="D1038" s="29"/>
      <c r="E1038" s="29"/>
      <c r="F1038" s="29"/>
      <c r="G1038" s="29"/>
      <c r="H1038" s="29"/>
      <c r="I1038" s="29"/>
      <c r="J1038" s="29"/>
      <c r="K1038" s="29"/>
      <c r="L1038" s="29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</row>
    <row r="1039" spans="1:32" ht="11.25" customHeight="1">
      <c r="A1039" s="41"/>
      <c r="B1039" s="41"/>
      <c r="C1039" s="29"/>
      <c r="D1039" s="29"/>
      <c r="E1039" s="29"/>
      <c r="F1039" s="29"/>
      <c r="G1039" s="29"/>
      <c r="H1039" s="29"/>
      <c r="I1039" s="29"/>
      <c r="J1039" s="29"/>
      <c r="K1039" s="29"/>
      <c r="L1039" s="29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</row>
    <row r="1040" spans="1:32" ht="11.25" customHeight="1">
      <c r="A1040" s="40">
        <f t="shared" ref="A1040" si="200">A1036</f>
        <v>46497</v>
      </c>
      <c r="B1040" s="40"/>
      <c r="C1040" s="29"/>
      <c r="D1040" s="29"/>
      <c r="E1040" s="29"/>
      <c r="F1040" s="29"/>
      <c r="G1040" s="29"/>
      <c r="H1040" s="29"/>
      <c r="I1040" s="29"/>
      <c r="J1040" s="29"/>
      <c r="K1040" s="29"/>
      <c r="L1040" s="29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</row>
    <row r="1041" spans="1:32" ht="11.25" customHeight="1">
      <c r="A1041" s="40"/>
      <c r="B1041" s="40"/>
      <c r="C1041" s="29"/>
      <c r="D1041" s="29"/>
      <c r="E1041" s="29"/>
      <c r="F1041" s="29"/>
      <c r="G1041" s="29"/>
      <c r="H1041" s="29"/>
      <c r="I1041" s="29"/>
      <c r="J1041" s="29"/>
      <c r="K1041" s="29"/>
      <c r="L1041" s="29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</row>
    <row r="1042" spans="1:32" ht="11.25" customHeight="1">
      <c r="A1042" s="37" t="str">
        <f>IF(COUNTIF($N$18:$N$60,A1036)=1,VLOOKUP(A1036,$N$18:$O$60,2,0),"")</f>
        <v/>
      </c>
      <c r="B1042" s="37"/>
      <c r="C1042" s="29"/>
      <c r="D1042" s="29"/>
      <c r="E1042" s="29"/>
      <c r="F1042" s="29"/>
      <c r="G1042" s="29"/>
      <c r="H1042" s="29"/>
      <c r="I1042" s="29"/>
      <c r="J1042" s="29"/>
      <c r="K1042" s="29"/>
      <c r="L1042" s="29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</row>
    <row r="1043" spans="1:32" ht="11.25" customHeight="1">
      <c r="A1043" s="38"/>
      <c r="B1043" s="38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</row>
    <row r="1044" spans="1:32" ht="11.25" customHeight="1">
      <c r="A1044" s="22"/>
      <c r="B1044" s="22"/>
      <c r="C1044" s="28"/>
      <c r="D1044" s="28"/>
      <c r="E1044" s="28"/>
      <c r="F1044" s="28"/>
      <c r="G1044" s="28"/>
      <c r="H1044" s="28"/>
      <c r="I1044" s="28"/>
      <c r="J1044" s="28"/>
      <c r="K1044" s="28"/>
      <c r="L1044" s="28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</row>
    <row r="1045" spans="1:32" ht="11.25" customHeight="1">
      <c r="A1045" s="41">
        <f t="shared" ref="A1045" si="201">A1036+1</f>
        <v>46498</v>
      </c>
      <c r="B1045" s="41"/>
      <c r="C1045" s="29"/>
      <c r="D1045" s="29"/>
      <c r="E1045" s="29"/>
      <c r="F1045" s="29"/>
      <c r="G1045" s="29"/>
      <c r="H1045" s="29"/>
      <c r="I1045" s="29"/>
      <c r="J1045" s="29"/>
      <c r="K1045" s="29"/>
      <c r="L1045" s="29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</row>
    <row r="1046" spans="1:32" ht="11.25" customHeight="1">
      <c r="A1046" s="41"/>
      <c r="B1046" s="41"/>
      <c r="C1046" s="29"/>
      <c r="D1046" s="29"/>
      <c r="E1046" s="29"/>
      <c r="F1046" s="29"/>
      <c r="G1046" s="29"/>
      <c r="H1046" s="29"/>
      <c r="I1046" s="29"/>
      <c r="J1046" s="29"/>
      <c r="K1046" s="29"/>
      <c r="L1046" s="29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</row>
    <row r="1047" spans="1:32" ht="11.25" customHeight="1">
      <c r="A1047" s="41"/>
      <c r="B1047" s="41"/>
      <c r="C1047" s="29"/>
      <c r="D1047" s="29"/>
      <c r="E1047" s="29"/>
      <c r="F1047" s="29"/>
      <c r="G1047" s="29"/>
      <c r="H1047" s="29"/>
      <c r="I1047" s="29"/>
      <c r="J1047" s="29"/>
      <c r="K1047" s="29"/>
      <c r="L1047" s="29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</row>
    <row r="1048" spans="1:32" ht="11.25" customHeight="1">
      <c r="A1048" s="41"/>
      <c r="B1048" s="41"/>
      <c r="C1048" s="29"/>
      <c r="D1048" s="29"/>
      <c r="E1048" s="29"/>
      <c r="F1048" s="29"/>
      <c r="G1048" s="29"/>
      <c r="H1048" s="29"/>
      <c r="I1048" s="29"/>
      <c r="J1048" s="29"/>
      <c r="K1048" s="29"/>
      <c r="L1048" s="29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</row>
    <row r="1049" spans="1:32" ht="11.25" customHeight="1">
      <c r="A1049" s="40">
        <f t="shared" ref="A1049" si="202">A1045</f>
        <v>46498</v>
      </c>
      <c r="B1049" s="40"/>
      <c r="C1049" s="29"/>
      <c r="D1049" s="29"/>
      <c r="E1049" s="29"/>
      <c r="F1049" s="29"/>
      <c r="G1049" s="29"/>
      <c r="H1049" s="29"/>
      <c r="I1049" s="29"/>
      <c r="J1049" s="29"/>
      <c r="K1049" s="29"/>
      <c r="L1049" s="29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</row>
    <row r="1050" spans="1:32" ht="11.25" customHeight="1">
      <c r="A1050" s="40"/>
      <c r="B1050" s="40"/>
      <c r="C1050" s="29"/>
      <c r="D1050" s="29"/>
      <c r="E1050" s="29"/>
      <c r="F1050" s="29"/>
      <c r="G1050" s="29"/>
      <c r="H1050" s="29"/>
      <c r="I1050" s="29"/>
      <c r="J1050" s="29"/>
      <c r="K1050" s="29"/>
      <c r="L1050" s="29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</row>
    <row r="1051" spans="1:32" ht="11.25" customHeight="1">
      <c r="A1051" s="37" t="str">
        <f>IF(COUNTIF($N$18:$N$60,A1045)=1,VLOOKUP(A1045,$N$18:$O$60,2,0),"")</f>
        <v/>
      </c>
      <c r="B1051" s="37"/>
      <c r="C1051" s="29"/>
      <c r="D1051" s="29"/>
      <c r="E1051" s="29"/>
      <c r="F1051" s="29"/>
      <c r="G1051" s="29"/>
      <c r="H1051" s="29"/>
      <c r="I1051" s="29"/>
      <c r="J1051" s="29"/>
      <c r="K1051" s="29"/>
      <c r="L1051" s="29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</row>
    <row r="1052" spans="1:32" ht="11.25" customHeight="1">
      <c r="A1052" s="38"/>
      <c r="B1052" s="38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</row>
    <row r="1053" spans="1:32" ht="11.25" customHeight="1">
      <c r="A1053" s="22"/>
      <c r="B1053" s="22"/>
      <c r="C1053" s="28"/>
      <c r="D1053" s="28"/>
      <c r="E1053" s="28"/>
      <c r="F1053" s="28"/>
      <c r="G1053" s="28"/>
      <c r="H1053" s="28"/>
      <c r="I1053" s="28"/>
      <c r="J1053" s="28"/>
      <c r="K1053" s="28"/>
      <c r="L1053" s="28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</row>
    <row r="1054" spans="1:32" ht="11.25" customHeight="1">
      <c r="A1054" s="41">
        <f t="shared" ref="A1054" si="203">A1045+1</f>
        <v>46499</v>
      </c>
      <c r="B1054" s="41"/>
      <c r="C1054" s="29"/>
      <c r="D1054" s="29"/>
      <c r="E1054" s="29"/>
      <c r="F1054" s="29"/>
      <c r="G1054" s="29"/>
      <c r="H1054" s="29"/>
      <c r="I1054" s="29"/>
      <c r="J1054" s="29"/>
      <c r="K1054" s="29"/>
      <c r="L1054" s="29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</row>
    <row r="1055" spans="1:32" ht="11.25" customHeight="1">
      <c r="A1055" s="41"/>
      <c r="B1055" s="41"/>
      <c r="C1055" s="29"/>
      <c r="D1055" s="29"/>
      <c r="E1055" s="29"/>
      <c r="F1055" s="29"/>
      <c r="G1055" s="29"/>
      <c r="H1055" s="29"/>
      <c r="I1055" s="29"/>
      <c r="J1055" s="29"/>
      <c r="K1055" s="29"/>
      <c r="L1055" s="29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</row>
    <row r="1056" spans="1:32" ht="11.25" customHeight="1">
      <c r="A1056" s="41"/>
      <c r="B1056" s="41"/>
      <c r="C1056" s="29"/>
      <c r="D1056" s="29"/>
      <c r="E1056" s="29"/>
      <c r="F1056" s="29"/>
      <c r="G1056" s="29"/>
      <c r="H1056" s="29"/>
      <c r="I1056" s="29"/>
      <c r="J1056" s="29"/>
      <c r="K1056" s="29"/>
      <c r="L1056" s="29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</row>
    <row r="1057" spans="1:32" ht="11.25" customHeight="1">
      <c r="A1057" s="41"/>
      <c r="B1057" s="41"/>
      <c r="C1057" s="29"/>
      <c r="D1057" s="29"/>
      <c r="E1057" s="29"/>
      <c r="F1057" s="29"/>
      <c r="G1057" s="29"/>
      <c r="H1057" s="29"/>
      <c r="I1057" s="29"/>
      <c r="J1057" s="29"/>
      <c r="K1057" s="29"/>
      <c r="L1057" s="29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</row>
    <row r="1058" spans="1:32" ht="11.25" customHeight="1">
      <c r="A1058" s="40">
        <f t="shared" ref="A1058" si="204">A1054</f>
        <v>46499</v>
      </c>
      <c r="B1058" s="40"/>
      <c r="C1058" s="29"/>
      <c r="D1058" s="29"/>
      <c r="E1058" s="29"/>
      <c r="F1058" s="29"/>
      <c r="G1058" s="29"/>
      <c r="H1058" s="29"/>
      <c r="I1058" s="29"/>
      <c r="J1058" s="29"/>
      <c r="K1058" s="29"/>
      <c r="L1058" s="29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</row>
    <row r="1059" spans="1:32" ht="11.25" customHeight="1">
      <c r="A1059" s="40"/>
      <c r="B1059" s="40"/>
      <c r="C1059" s="29"/>
      <c r="D1059" s="29"/>
      <c r="E1059" s="29"/>
      <c r="F1059" s="29"/>
      <c r="G1059" s="29"/>
      <c r="H1059" s="29"/>
      <c r="I1059" s="29"/>
      <c r="J1059" s="29"/>
      <c r="K1059" s="29"/>
      <c r="L1059" s="29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</row>
    <row r="1060" spans="1:32" ht="11.25" customHeight="1">
      <c r="A1060" s="37" t="str">
        <f>IF(COUNTIF($N$18:$N$60,A1054)=1,VLOOKUP(A1054,$N$18:$O$60,2,0),"")</f>
        <v/>
      </c>
      <c r="B1060" s="37"/>
      <c r="C1060" s="29"/>
      <c r="D1060" s="29"/>
      <c r="E1060" s="29"/>
      <c r="F1060" s="29"/>
      <c r="G1060" s="29"/>
      <c r="H1060" s="29"/>
      <c r="I1060" s="29"/>
      <c r="J1060" s="29"/>
      <c r="K1060" s="29"/>
      <c r="L1060" s="29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</row>
    <row r="1061" spans="1:32" ht="11.25" customHeight="1">
      <c r="A1061" s="38"/>
      <c r="B1061" s="38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</row>
    <row r="1062" spans="1:32" ht="11.25" customHeight="1">
      <c r="A1062" s="7"/>
      <c r="B1062" s="7"/>
      <c r="C1062" s="28"/>
      <c r="D1062" s="28"/>
      <c r="E1062" s="28"/>
      <c r="F1062" s="28"/>
      <c r="G1062" s="28"/>
      <c r="H1062" s="28"/>
      <c r="I1062" s="28"/>
      <c r="J1062" s="28"/>
      <c r="K1062" s="28"/>
      <c r="L1062" s="28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</row>
    <row r="1063" spans="1:32" ht="11.25" customHeight="1">
      <c r="A1063" s="41">
        <f t="shared" ref="A1063" si="205">A1054+1</f>
        <v>46500</v>
      </c>
      <c r="B1063" s="41"/>
      <c r="C1063" s="29"/>
      <c r="D1063" s="29"/>
      <c r="E1063" s="29"/>
      <c r="F1063" s="29"/>
      <c r="G1063" s="29"/>
      <c r="H1063" s="29"/>
      <c r="I1063" s="29"/>
      <c r="J1063" s="29"/>
      <c r="K1063" s="29"/>
      <c r="L1063" s="29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</row>
    <row r="1064" spans="1:32" ht="11.25" customHeight="1">
      <c r="A1064" s="41"/>
      <c r="B1064" s="41"/>
      <c r="C1064" s="29"/>
      <c r="D1064" s="29"/>
      <c r="E1064" s="29"/>
      <c r="F1064" s="29"/>
      <c r="G1064" s="29"/>
      <c r="H1064" s="29"/>
      <c r="I1064" s="29"/>
      <c r="J1064" s="29"/>
      <c r="K1064" s="29"/>
      <c r="L1064" s="29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</row>
    <row r="1065" spans="1:32" ht="11.25" customHeight="1">
      <c r="A1065" s="41"/>
      <c r="B1065" s="41"/>
      <c r="C1065" s="29"/>
      <c r="D1065" s="29"/>
      <c r="E1065" s="29"/>
      <c r="F1065" s="29"/>
      <c r="G1065" s="29"/>
      <c r="H1065" s="29"/>
      <c r="I1065" s="29"/>
      <c r="J1065" s="29"/>
      <c r="K1065" s="29"/>
      <c r="L1065" s="29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</row>
    <row r="1066" spans="1:32" ht="11.25" customHeight="1">
      <c r="A1066" s="41"/>
      <c r="B1066" s="41"/>
      <c r="C1066" s="29"/>
      <c r="D1066" s="29"/>
      <c r="E1066" s="29"/>
      <c r="F1066" s="29"/>
      <c r="G1066" s="29"/>
      <c r="H1066" s="29"/>
      <c r="I1066" s="29"/>
      <c r="J1066" s="29"/>
      <c r="K1066" s="29"/>
      <c r="L1066" s="29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</row>
    <row r="1067" spans="1:32" ht="11.25" customHeight="1">
      <c r="A1067" s="40">
        <f t="shared" ref="A1067" si="206">A1063</f>
        <v>46500</v>
      </c>
      <c r="B1067" s="40"/>
      <c r="C1067" s="29"/>
      <c r="D1067" s="29"/>
      <c r="E1067" s="29"/>
      <c r="F1067" s="29"/>
      <c r="G1067" s="29"/>
      <c r="H1067" s="29"/>
      <c r="I1067" s="29"/>
      <c r="J1067" s="29"/>
      <c r="K1067" s="29"/>
      <c r="L1067" s="29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</row>
    <row r="1068" spans="1:32" ht="11.25" customHeight="1">
      <c r="A1068" s="40"/>
      <c r="B1068" s="40"/>
      <c r="C1068" s="29"/>
      <c r="D1068" s="29"/>
      <c r="E1068" s="29"/>
      <c r="F1068" s="29"/>
      <c r="G1068" s="29"/>
      <c r="H1068" s="29"/>
      <c r="I1068" s="29"/>
      <c r="J1068" s="29"/>
      <c r="K1068" s="29"/>
      <c r="L1068" s="29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</row>
    <row r="1069" spans="1:32" ht="11.25" customHeight="1">
      <c r="A1069" s="37" t="str">
        <f>IF(COUNTIF($N$18:$N$60,A1063)=1,VLOOKUP(A1063,$N$18:$O$60,2,0),"")</f>
        <v/>
      </c>
      <c r="B1069" s="37"/>
      <c r="C1069" s="29"/>
      <c r="D1069" s="29"/>
      <c r="E1069" s="29"/>
      <c r="F1069" s="29"/>
      <c r="G1069" s="29"/>
      <c r="H1069" s="29"/>
      <c r="I1069" s="29"/>
      <c r="J1069" s="29"/>
      <c r="K1069" s="29"/>
      <c r="L1069" s="29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</row>
    <row r="1070" spans="1:32" ht="11.25" customHeight="1">
      <c r="A1070" s="38"/>
      <c r="B1070" s="38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</row>
    <row r="1071" spans="1:32" ht="11.25" customHeight="1">
      <c r="A1071" s="16"/>
      <c r="B1071" s="16"/>
      <c r="C1071" s="28"/>
      <c r="D1071" s="28"/>
      <c r="E1071" s="28"/>
      <c r="F1071" s="28"/>
      <c r="G1071" s="28"/>
      <c r="H1071" s="28"/>
      <c r="I1071" s="28"/>
      <c r="J1071" s="28"/>
      <c r="K1071" s="28"/>
      <c r="L1071" s="28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</row>
    <row r="1072" spans="1:32" ht="11.25" customHeight="1">
      <c r="A1072" s="39">
        <f t="shared" ref="A1072" si="207">A1063+1</f>
        <v>46501</v>
      </c>
      <c r="B1072" s="39"/>
      <c r="C1072" s="29"/>
      <c r="D1072" s="29"/>
      <c r="E1072" s="29"/>
      <c r="F1072" s="29"/>
      <c r="G1072" s="29"/>
      <c r="H1072" s="29"/>
      <c r="I1072" s="29"/>
      <c r="J1072" s="29"/>
      <c r="K1072" s="29"/>
      <c r="L1072" s="29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</row>
    <row r="1073" spans="1:32" ht="11.25" customHeight="1">
      <c r="A1073" s="39"/>
      <c r="B1073" s="39"/>
      <c r="C1073" s="29"/>
      <c r="D1073" s="29"/>
      <c r="E1073" s="29"/>
      <c r="F1073" s="29"/>
      <c r="G1073" s="29"/>
      <c r="H1073" s="29"/>
      <c r="I1073" s="29"/>
      <c r="J1073" s="29"/>
      <c r="K1073" s="29"/>
      <c r="L1073" s="29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</row>
    <row r="1074" spans="1:32" ht="11.25" customHeight="1">
      <c r="A1074" s="39"/>
      <c r="B1074" s="39"/>
      <c r="C1074" s="29"/>
      <c r="D1074" s="29"/>
      <c r="E1074" s="29"/>
      <c r="F1074" s="29"/>
      <c r="G1074" s="29"/>
      <c r="H1074" s="29"/>
      <c r="I1074" s="29"/>
      <c r="J1074" s="29"/>
      <c r="K1074" s="29"/>
      <c r="L1074" s="29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</row>
    <row r="1075" spans="1:32" ht="11.25" customHeight="1">
      <c r="A1075" s="39"/>
      <c r="B1075" s="39"/>
      <c r="C1075" s="29"/>
      <c r="D1075" s="29"/>
      <c r="E1075" s="29"/>
      <c r="F1075" s="29"/>
      <c r="G1075" s="29"/>
      <c r="H1075" s="29"/>
      <c r="I1075" s="29"/>
      <c r="J1075" s="29"/>
      <c r="K1075" s="29"/>
      <c r="L1075" s="29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</row>
    <row r="1076" spans="1:32" ht="11.25" customHeight="1">
      <c r="A1076" s="35">
        <f t="shared" ref="A1076" si="208">A1072</f>
        <v>46501</v>
      </c>
      <c r="B1076" s="35"/>
      <c r="C1076" s="29"/>
      <c r="D1076" s="29"/>
      <c r="E1076" s="29"/>
      <c r="F1076" s="29"/>
      <c r="G1076" s="29"/>
      <c r="H1076" s="29"/>
      <c r="I1076" s="29"/>
      <c r="J1076" s="29"/>
      <c r="K1076" s="29"/>
      <c r="L1076" s="29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</row>
    <row r="1077" spans="1:32" ht="11.25" customHeight="1">
      <c r="A1077" s="35"/>
      <c r="B1077" s="35"/>
      <c r="C1077" s="29"/>
      <c r="D1077" s="29"/>
      <c r="E1077" s="29"/>
      <c r="F1077" s="29"/>
      <c r="G1077" s="29"/>
      <c r="H1077" s="29"/>
      <c r="I1077" s="29"/>
      <c r="J1077" s="29"/>
      <c r="K1077" s="29"/>
      <c r="L1077" s="29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</row>
    <row r="1078" spans="1:32" ht="11.25" customHeight="1">
      <c r="A1078" s="33" t="str">
        <f>IF(COUNTIF($N$18:$N$60,A1072)=1,VLOOKUP(A1072,$N$18:$O$60,2,0),"")</f>
        <v/>
      </c>
      <c r="B1078" s="33"/>
      <c r="C1078" s="29"/>
      <c r="D1078" s="29"/>
      <c r="E1078" s="29"/>
      <c r="F1078" s="29"/>
      <c r="G1078" s="29"/>
      <c r="H1078" s="29"/>
      <c r="I1078" s="29"/>
      <c r="J1078" s="29"/>
      <c r="K1078" s="29"/>
      <c r="L1078" s="29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</row>
    <row r="1079" spans="1:32" ht="11.25" customHeight="1">
      <c r="A1079" s="34"/>
      <c r="B1079" s="34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</row>
    <row r="1080" spans="1:32" ht="11.25" customHeight="1">
      <c r="A1080" s="19"/>
      <c r="B1080" s="19"/>
      <c r="C1080" s="28"/>
      <c r="D1080" s="28"/>
      <c r="E1080" s="28"/>
      <c r="F1080" s="28"/>
      <c r="G1080" s="28"/>
      <c r="H1080" s="28"/>
      <c r="I1080" s="28"/>
      <c r="J1080" s="28"/>
      <c r="K1080" s="28"/>
      <c r="L1080" s="28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</row>
    <row r="1081" spans="1:32" ht="11.25" customHeight="1">
      <c r="A1081" s="39">
        <f t="shared" ref="A1081" si="209">A1072+1</f>
        <v>46502</v>
      </c>
      <c r="B1081" s="39"/>
      <c r="C1081" s="29"/>
      <c r="D1081" s="29"/>
      <c r="E1081" s="29"/>
      <c r="F1081" s="29"/>
      <c r="G1081" s="29"/>
      <c r="H1081" s="29"/>
      <c r="I1081" s="29"/>
      <c r="J1081" s="29"/>
      <c r="K1081" s="29"/>
      <c r="L1081" s="29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</row>
    <row r="1082" spans="1:32" ht="11.25" customHeight="1">
      <c r="A1082" s="39"/>
      <c r="B1082" s="39"/>
      <c r="C1082" s="29"/>
      <c r="D1082" s="29"/>
      <c r="E1082" s="29"/>
      <c r="F1082" s="29"/>
      <c r="G1082" s="29"/>
      <c r="H1082" s="29"/>
      <c r="I1082" s="29"/>
      <c r="J1082" s="29"/>
      <c r="K1082" s="29"/>
      <c r="L1082" s="29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</row>
    <row r="1083" spans="1:32" ht="11.25" customHeight="1">
      <c r="A1083" s="39"/>
      <c r="B1083" s="39"/>
      <c r="C1083" s="29"/>
      <c r="D1083" s="29"/>
      <c r="E1083" s="29"/>
      <c r="F1083" s="29"/>
      <c r="G1083" s="29"/>
      <c r="H1083" s="29"/>
      <c r="I1083" s="29"/>
      <c r="J1083" s="29"/>
      <c r="K1083" s="29"/>
      <c r="L1083" s="29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</row>
    <row r="1084" spans="1:32" ht="11.25" customHeight="1">
      <c r="A1084" s="39"/>
      <c r="B1084" s="39"/>
      <c r="C1084" s="29"/>
      <c r="D1084" s="29"/>
      <c r="E1084" s="29"/>
      <c r="F1084" s="29"/>
      <c r="G1084" s="29"/>
      <c r="H1084" s="29"/>
      <c r="I1084" s="29"/>
      <c r="J1084" s="29"/>
      <c r="K1084" s="29"/>
      <c r="L1084" s="29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</row>
    <row r="1085" spans="1:32" ht="11.25" customHeight="1">
      <c r="A1085" s="35">
        <f t="shared" ref="A1085" si="210">A1081</f>
        <v>46502</v>
      </c>
      <c r="B1085" s="35"/>
      <c r="C1085" s="29"/>
      <c r="D1085" s="29"/>
      <c r="E1085" s="29"/>
      <c r="F1085" s="29"/>
      <c r="G1085" s="29"/>
      <c r="H1085" s="29"/>
      <c r="I1085" s="29"/>
      <c r="J1085" s="29"/>
      <c r="K1085" s="29"/>
      <c r="L1085" s="29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</row>
    <row r="1086" spans="1:32" ht="11.25" customHeight="1">
      <c r="A1086" s="35"/>
      <c r="B1086" s="35"/>
      <c r="C1086" s="29"/>
      <c r="D1086" s="29"/>
      <c r="E1086" s="29"/>
      <c r="F1086" s="29"/>
      <c r="G1086" s="29"/>
      <c r="H1086" s="29"/>
      <c r="I1086" s="29"/>
      <c r="J1086" s="29"/>
      <c r="K1086" s="29"/>
      <c r="L1086" s="29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</row>
    <row r="1087" spans="1:32" ht="11.25" customHeight="1">
      <c r="A1087" s="33" t="str">
        <f>IF(COUNTIF($N$18:$N$60,A1081)=1,VLOOKUP(A1081,$N$18:$O$60,2,0),"")</f>
        <v/>
      </c>
      <c r="B1087" s="33"/>
      <c r="C1087" s="29"/>
      <c r="D1087" s="29"/>
      <c r="E1087" s="29"/>
      <c r="F1087" s="29"/>
      <c r="G1087" s="29"/>
      <c r="H1087" s="29"/>
      <c r="I1087" s="29"/>
      <c r="J1087" s="29"/>
      <c r="K1087" s="29"/>
      <c r="L1087" s="29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</row>
    <row r="1088" spans="1:32" ht="11.25" customHeight="1">
      <c r="A1088" s="34"/>
      <c r="B1088" s="34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</row>
    <row r="1089" spans="1:32" ht="33.75" customHeight="1">
      <c r="A1089" s="36">
        <f>TRUNC((A1091-WEEKDAY(A1091,2)-DATE(YEAR(A1091+4-WEEKDAY(A1091,2)),1,-10))/7)</f>
        <v>17</v>
      </c>
      <c r="B1089" s="36"/>
      <c r="C1089" s="27" t="str">
        <f>IF(MONTH(A1091)=MONTH(A1145),VLOOKUP(MONTH(A1091),$R$1:$S$12,2,2)&amp;" "&amp;YEAR(A1091),VLOOKUP(MONTH(A1091),$R$1:$S$12,2,2)&amp;" "&amp;YEAR(A1091)&amp;" / "&amp;VLOOKUP(MONTH(A1145),$R$1:$S$12,2,2)&amp;" "&amp;YEAR(A1145))</f>
        <v>April 2027 / Mai 2027</v>
      </c>
      <c r="D1089" s="27"/>
      <c r="E1089" s="27"/>
      <c r="F1089" s="27"/>
      <c r="G1089" s="27"/>
      <c r="H1089" s="27"/>
      <c r="I1089" s="27"/>
      <c r="J1089" s="27"/>
      <c r="K1089" s="27"/>
      <c r="L1089" s="27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</row>
    <row r="1090" spans="1:32" ht="11.25" customHeight="1">
      <c r="A1090" s="21"/>
      <c r="B1090" s="21"/>
      <c r="C1090" s="28"/>
      <c r="D1090" s="28"/>
      <c r="E1090" s="28"/>
      <c r="F1090" s="28"/>
      <c r="G1090" s="28"/>
      <c r="H1090" s="28"/>
      <c r="I1090" s="28"/>
      <c r="J1090" s="28"/>
      <c r="K1090" s="28"/>
      <c r="L1090" s="28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</row>
    <row r="1091" spans="1:32" ht="11.25" customHeight="1">
      <c r="A1091" s="41">
        <f t="shared" ref="A1091" si="211">A1081+1</f>
        <v>46503</v>
      </c>
      <c r="B1091" s="41"/>
      <c r="C1091" s="29"/>
      <c r="D1091" s="29"/>
      <c r="E1091" s="29"/>
      <c r="F1091" s="29"/>
      <c r="G1091" s="29"/>
      <c r="H1091" s="29"/>
      <c r="I1091" s="29"/>
      <c r="J1091" s="29"/>
      <c r="K1091" s="29"/>
      <c r="L1091" s="29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</row>
    <row r="1092" spans="1:32" ht="11.25" customHeight="1">
      <c r="A1092" s="41"/>
      <c r="B1092" s="41"/>
      <c r="C1092" s="29"/>
      <c r="D1092" s="29"/>
      <c r="E1092" s="29"/>
      <c r="F1092" s="29"/>
      <c r="G1092" s="29"/>
      <c r="H1092" s="29"/>
      <c r="I1092" s="29"/>
      <c r="J1092" s="29"/>
      <c r="K1092" s="29"/>
      <c r="L1092" s="29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</row>
    <row r="1093" spans="1:32" ht="11.25" customHeight="1">
      <c r="A1093" s="41"/>
      <c r="B1093" s="41"/>
      <c r="C1093" s="29"/>
      <c r="D1093" s="29"/>
      <c r="E1093" s="29"/>
      <c r="F1093" s="29"/>
      <c r="G1093" s="29"/>
      <c r="H1093" s="29"/>
      <c r="I1093" s="29"/>
      <c r="J1093" s="29"/>
      <c r="K1093" s="29"/>
      <c r="L1093" s="29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</row>
    <row r="1094" spans="1:32" ht="11.25" customHeight="1">
      <c r="A1094" s="41"/>
      <c r="B1094" s="41"/>
      <c r="C1094" s="29"/>
      <c r="D1094" s="29"/>
      <c r="E1094" s="29"/>
      <c r="F1094" s="29"/>
      <c r="G1094" s="29"/>
      <c r="H1094" s="29"/>
      <c r="I1094" s="29"/>
      <c r="J1094" s="29"/>
      <c r="K1094" s="29"/>
      <c r="L1094" s="29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</row>
    <row r="1095" spans="1:32" ht="11.25" customHeight="1">
      <c r="A1095" s="40">
        <f t="shared" ref="A1095" si="212">A1091</f>
        <v>46503</v>
      </c>
      <c r="B1095" s="40"/>
      <c r="C1095" s="29"/>
      <c r="D1095" s="29"/>
      <c r="E1095" s="29"/>
      <c r="F1095" s="29"/>
      <c r="G1095" s="29"/>
      <c r="H1095" s="29"/>
      <c r="I1095" s="29"/>
      <c r="J1095" s="29"/>
      <c r="K1095" s="29"/>
      <c r="L1095" s="29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</row>
    <row r="1096" spans="1:32" ht="11.25" customHeight="1">
      <c r="A1096" s="40"/>
      <c r="B1096" s="40"/>
      <c r="C1096" s="29"/>
      <c r="D1096" s="29"/>
      <c r="E1096" s="29"/>
      <c r="F1096" s="29"/>
      <c r="G1096" s="29"/>
      <c r="H1096" s="29"/>
      <c r="I1096" s="29"/>
      <c r="J1096" s="29"/>
      <c r="K1096" s="29"/>
      <c r="L1096" s="29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</row>
    <row r="1097" spans="1:32" ht="11.25" customHeight="1">
      <c r="A1097" s="37" t="str">
        <f>IF(COUNTIF($N$18:$N$60,A1091)=1,VLOOKUP(A1091,$N$18:$O$60,2,0),"")</f>
        <v/>
      </c>
      <c r="B1097" s="37"/>
      <c r="C1097" s="29"/>
      <c r="D1097" s="29"/>
      <c r="E1097" s="29"/>
      <c r="F1097" s="29"/>
      <c r="G1097" s="29"/>
      <c r="H1097" s="29"/>
      <c r="I1097" s="29"/>
      <c r="J1097" s="29"/>
      <c r="K1097" s="29"/>
      <c r="L1097" s="29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</row>
    <row r="1098" spans="1:32" ht="11.25" customHeight="1">
      <c r="A1098" s="38"/>
      <c r="B1098" s="38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</row>
    <row r="1099" spans="1:32" ht="11.25" customHeight="1">
      <c r="A1099" s="21"/>
      <c r="B1099" s="21"/>
      <c r="C1099" s="28"/>
      <c r="D1099" s="28"/>
      <c r="E1099" s="28"/>
      <c r="F1099" s="28"/>
      <c r="G1099" s="28"/>
      <c r="H1099" s="28"/>
      <c r="I1099" s="28"/>
      <c r="J1099" s="28"/>
      <c r="K1099" s="28"/>
      <c r="L1099" s="28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</row>
    <row r="1100" spans="1:32" ht="11.25" customHeight="1">
      <c r="A1100" s="41">
        <f t="shared" ref="A1100" si="213">A1091+1</f>
        <v>46504</v>
      </c>
      <c r="B1100" s="41"/>
      <c r="C1100" s="29"/>
      <c r="D1100" s="29"/>
      <c r="E1100" s="29"/>
      <c r="F1100" s="29"/>
      <c r="G1100" s="29"/>
      <c r="H1100" s="29"/>
      <c r="I1100" s="29"/>
      <c r="J1100" s="29"/>
      <c r="K1100" s="29"/>
      <c r="L1100" s="29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</row>
    <row r="1101" spans="1:32" ht="11.25" customHeight="1">
      <c r="A1101" s="41"/>
      <c r="B1101" s="41"/>
      <c r="C1101" s="29"/>
      <c r="D1101" s="29"/>
      <c r="E1101" s="29"/>
      <c r="F1101" s="29"/>
      <c r="G1101" s="29"/>
      <c r="H1101" s="29"/>
      <c r="I1101" s="29"/>
      <c r="J1101" s="29"/>
      <c r="K1101" s="29"/>
      <c r="L1101" s="29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</row>
    <row r="1102" spans="1:32" ht="11.25" customHeight="1">
      <c r="A1102" s="41"/>
      <c r="B1102" s="41"/>
      <c r="C1102" s="29"/>
      <c r="D1102" s="29"/>
      <c r="E1102" s="29"/>
      <c r="F1102" s="29"/>
      <c r="G1102" s="29"/>
      <c r="H1102" s="29"/>
      <c r="I1102" s="29"/>
      <c r="J1102" s="29"/>
      <c r="K1102" s="29"/>
      <c r="L1102" s="29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</row>
    <row r="1103" spans="1:32" ht="11.25" customHeight="1">
      <c r="A1103" s="41"/>
      <c r="B1103" s="41"/>
      <c r="C1103" s="29"/>
      <c r="D1103" s="29"/>
      <c r="E1103" s="29"/>
      <c r="F1103" s="29"/>
      <c r="G1103" s="29"/>
      <c r="H1103" s="29"/>
      <c r="I1103" s="29"/>
      <c r="J1103" s="29"/>
      <c r="K1103" s="29"/>
      <c r="L1103" s="29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</row>
    <row r="1104" spans="1:32" ht="11.25" customHeight="1">
      <c r="A1104" s="40">
        <f t="shared" ref="A1104" si="214">A1100</f>
        <v>46504</v>
      </c>
      <c r="B1104" s="40"/>
      <c r="C1104" s="29"/>
      <c r="D1104" s="29"/>
      <c r="E1104" s="29"/>
      <c r="F1104" s="29"/>
      <c r="G1104" s="29"/>
      <c r="H1104" s="29"/>
      <c r="I1104" s="29"/>
      <c r="J1104" s="29"/>
      <c r="K1104" s="29"/>
      <c r="L1104" s="29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</row>
    <row r="1105" spans="1:32" ht="11.25" customHeight="1">
      <c r="A1105" s="40"/>
      <c r="B1105" s="40"/>
      <c r="C1105" s="29"/>
      <c r="D1105" s="29"/>
      <c r="E1105" s="29"/>
      <c r="F1105" s="29"/>
      <c r="G1105" s="29"/>
      <c r="H1105" s="29"/>
      <c r="I1105" s="29"/>
      <c r="J1105" s="29"/>
      <c r="K1105" s="29"/>
      <c r="L1105" s="29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</row>
    <row r="1106" spans="1:32" ht="11.25" customHeight="1">
      <c r="A1106" s="37" t="str">
        <f>IF(COUNTIF($N$18:$N$60,A1100)=1,VLOOKUP(A1100,$N$18:$O$60,2,0),"")</f>
        <v/>
      </c>
      <c r="B1106" s="37"/>
      <c r="C1106" s="29"/>
      <c r="D1106" s="29"/>
      <c r="E1106" s="29"/>
      <c r="F1106" s="29"/>
      <c r="G1106" s="29"/>
      <c r="H1106" s="29"/>
      <c r="I1106" s="29"/>
      <c r="J1106" s="29"/>
      <c r="K1106" s="29"/>
      <c r="L1106" s="29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</row>
    <row r="1107" spans="1:32" ht="11.25" customHeight="1">
      <c r="A1107" s="38"/>
      <c r="B1107" s="38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</row>
    <row r="1108" spans="1:32" ht="11.25" customHeight="1">
      <c r="A1108" s="22"/>
      <c r="B1108" s="22"/>
      <c r="C1108" s="28"/>
      <c r="D1108" s="28"/>
      <c r="E1108" s="28"/>
      <c r="F1108" s="28"/>
      <c r="G1108" s="28"/>
      <c r="H1108" s="28"/>
      <c r="I1108" s="28"/>
      <c r="J1108" s="28"/>
      <c r="K1108" s="28"/>
      <c r="L1108" s="28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</row>
    <row r="1109" spans="1:32" ht="11.25" customHeight="1">
      <c r="A1109" s="41">
        <f t="shared" ref="A1109" si="215">A1100+1</f>
        <v>46505</v>
      </c>
      <c r="B1109" s="41"/>
      <c r="C1109" s="29"/>
      <c r="D1109" s="29"/>
      <c r="E1109" s="29"/>
      <c r="F1109" s="29"/>
      <c r="G1109" s="29"/>
      <c r="H1109" s="29"/>
      <c r="I1109" s="29"/>
      <c r="J1109" s="29"/>
      <c r="K1109" s="29"/>
      <c r="L1109" s="29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</row>
    <row r="1110" spans="1:32" ht="11.25" customHeight="1">
      <c r="A1110" s="41"/>
      <c r="B1110" s="41"/>
      <c r="C1110" s="29"/>
      <c r="D1110" s="29"/>
      <c r="E1110" s="29"/>
      <c r="F1110" s="29"/>
      <c r="G1110" s="29"/>
      <c r="H1110" s="29"/>
      <c r="I1110" s="29"/>
      <c r="J1110" s="29"/>
      <c r="K1110" s="29"/>
      <c r="L1110" s="29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</row>
    <row r="1111" spans="1:32" ht="11.25" customHeight="1">
      <c r="A1111" s="41"/>
      <c r="B1111" s="41"/>
      <c r="C1111" s="29"/>
      <c r="D1111" s="29"/>
      <c r="E1111" s="29"/>
      <c r="F1111" s="29"/>
      <c r="G1111" s="29"/>
      <c r="H1111" s="29"/>
      <c r="I1111" s="29"/>
      <c r="J1111" s="29"/>
      <c r="K1111" s="29"/>
      <c r="L1111" s="29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</row>
    <row r="1112" spans="1:32" ht="11.25" customHeight="1">
      <c r="A1112" s="41"/>
      <c r="B1112" s="41"/>
      <c r="C1112" s="29"/>
      <c r="D1112" s="29"/>
      <c r="E1112" s="29"/>
      <c r="F1112" s="29"/>
      <c r="G1112" s="29"/>
      <c r="H1112" s="29"/>
      <c r="I1112" s="29"/>
      <c r="J1112" s="29"/>
      <c r="K1112" s="29"/>
      <c r="L1112" s="29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</row>
    <row r="1113" spans="1:32" ht="11.25" customHeight="1">
      <c r="A1113" s="40">
        <f t="shared" ref="A1113" si="216">A1109</f>
        <v>46505</v>
      </c>
      <c r="B1113" s="40"/>
      <c r="C1113" s="29"/>
      <c r="D1113" s="29"/>
      <c r="E1113" s="29"/>
      <c r="F1113" s="29"/>
      <c r="G1113" s="29"/>
      <c r="H1113" s="29"/>
      <c r="I1113" s="29"/>
      <c r="J1113" s="29"/>
      <c r="K1113" s="29"/>
      <c r="L1113" s="29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</row>
    <row r="1114" spans="1:32" ht="11.25" customHeight="1">
      <c r="A1114" s="40"/>
      <c r="B1114" s="40"/>
      <c r="C1114" s="29"/>
      <c r="D1114" s="29"/>
      <c r="E1114" s="29"/>
      <c r="F1114" s="29"/>
      <c r="G1114" s="29"/>
      <c r="H1114" s="29"/>
      <c r="I1114" s="29"/>
      <c r="J1114" s="29"/>
      <c r="K1114" s="29"/>
      <c r="L1114" s="29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</row>
    <row r="1115" spans="1:32" ht="11.25" customHeight="1">
      <c r="A1115" s="37" t="str">
        <f>IF(COUNTIF($N$18:$N$60,A1109)=1,VLOOKUP(A1109,$N$18:$O$60,2,0),"")</f>
        <v/>
      </c>
      <c r="B1115" s="37"/>
      <c r="C1115" s="29"/>
      <c r="D1115" s="29"/>
      <c r="E1115" s="29"/>
      <c r="F1115" s="29"/>
      <c r="G1115" s="29"/>
      <c r="H1115" s="29"/>
      <c r="I1115" s="29"/>
      <c r="J1115" s="29"/>
      <c r="K1115" s="29"/>
      <c r="L1115" s="29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</row>
    <row r="1116" spans="1:32" ht="11.25" customHeight="1">
      <c r="A1116" s="38"/>
      <c r="B1116" s="38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</row>
    <row r="1117" spans="1:32" ht="11.25" customHeight="1">
      <c r="A1117" s="22"/>
      <c r="B1117" s="22"/>
      <c r="C1117" s="28"/>
      <c r="D1117" s="28"/>
      <c r="E1117" s="28"/>
      <c r="F1117" s="28"/>
      <c r="G1117" s="28"/>
      <c r="H1117" s="28"/>
      <c r="I1117" s="28"/>
      <c r="J1117" s="28"/>
      <c r="K1117" s="28"/>
      <c r="L1117" s="28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</row>
    <row r="1118" spans="1:32" ht="11.25" customHeight="1">
      <c r="A1118" s="41">
        <f t="shared" ref="A1118" si="217">A1109+1</f>
        <v>46506</v>
      </c>
      <c r="B1118" s="41"/>
      <c r="C1118" s="29"/>
      <c r="D1118" s="29"/>
      <c r="E1118" s="29"/>
      <c r="F1118" s="29"/>
      <c r="G1118" s="29"/>
      <c r="H1118" s="29"/>
      <c r="I1118" s="29"/>
      <c r="J1118" s="29"/>
      <c r="K1118" s="29"/>
      <c r="L1118" s="29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</row>
    <row r="1119" spans="1:32" ht="11.25" customHeight="1">
      <c r="A1119" s="41"/>
      <c r="B1119" s="41"/>
      <c r="C1119" s="29"/>
      <c r="D1119" s="29"/>
      <c r="E1119" s="29"/>
      <c r="F1119" s="29"/>
      <c r="G1119" s="29"/>
      <c r="H1119" s="29"/>
      <c r="I1119" s="29"/>
      <c r="J1119" s="29"/>
      <c r="K1119" s="29"/>
      <c r="L1119" s="29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</row>
    <row r="1120" spans="1:32" ht="11.25" customHeight="1">
      <c r="A1120" s="41"/>
      <c r="B1120" s="41"/>
      <c r="C1120" s="29"/>
      <c r="D1120" s="29"/>
      <c r="E1120" s="29"/>
      <c r="F1120" s="29"/>
      <c r="G1120" s="29"/>
      <c r="H1120" s="29"/>
      <c r="I1120" s="29"/>
      <c r="J1120" s="29"/>
      <c r="K1120" s="29"/>
      <c r="L1120" s="29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</row>
    <row r="1121" spans="1:32" ht="11.25" customHeight="1">
      <c r="A1121" s="41"/>
      <c r="B1121" s="41"/>
      <c r="C1121" s="29"/>
      <c r="D1121" s="29"/>
      <c r="E1121" s="29"/>
      <c r="F1121" s="29"/>
      <c r="G1121" s="29"/>
      <c r="H1121" s="29"/>
      <c r="I1121" s="29"/>
      <c r="J1121" s="29"/>
      <c r="K1121" s="29"/>
      <c r="L1121" s="29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</row>
    <row r="1122" spans="1:32" ht="11.25" customHeight="1">
      <c r="A1122" s="40">
        <f t="shared" ref="A1122" si="218">A1118</f>
        <v>46506</v>
      </c>
      <c r="B1122" s="40"/>
      <c r="C1122" s="29"/>
      <c r="D1122" s="29"/>
      <c r="E1122" s="29"/>
      <c r="F1122" s="29"/>
      <c r="G1122" s="29"/>
      <c r="H1122" s="29"/>
      <c r="I1122" s="29"/>
      <c r="J1122" s="29"/>
      <c r="K1122" s="29"/>
      <c r="L1122" s="29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</row>
    <row r="1123" spans="1:32" ht="11.25" customHeight="1">
      <c r="A1123" s="40"/>
      <c r="B1123" s="40"/>
      <c r="C1123" s="29"/>
      <c r="D1123" s="29"/>
      <c r="E1123" s="29"/>
      <c r="F1123" s="29"/>
      <c r="G1123" s="29"/>
      <c r="H1123" s="29"/>
      <c r="I1123" s="29"/>
      <c r="J1123" s="29"/>
      <c r="K1123" s="29"/>
      <c r="L1123" s="29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</row>
    <row r="1124" spans="1:32" ht="11.25" customHeight="1">
      <c r="A1124" s="37" t="str">
        <f>IF(COUNTIF($N$18:$N$60,A1118)=1,VLOOKUP(A1118,$N$18:$O$60,2,0),"")</f>
        <v/>
      </c>
      <c r="B1124" s="37"/>
      <c r="C1124" s="29"/>
      <c r="D1124" s="29"/>
      <c r="E1124" s="29"/>
      <c r="F1124" s="29"/>
      <c r="G1124" s="29"/>
      <c r="H1124" s="29"/>
      <c r="I1124" s="29"/>
      <c r="J1124" s="29"/>
      <c r="K1124" s="29"/>
      <c r="L1124" s="29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</row>
    <row r="1125" spans="1:32" ht="11.25" customHeight="1">
      <c r="A1125" s="38"/>
      <c r="B1125" s="38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</row>
    <row r="1126" spans="1:32" ht="11.25" customHeight="1">
      <c r="A1126" s="7"/>
      <c r="B1126" s="7"/>
      <c r="C1126" s="28"/>
      <c r="D1126" s="28"/>
      <c r="E1126" s="28"/>
      <c r="F1126" s="28"/>
      <c r="G1126" s="28"/>
      <c r="H1126" s="28"/>
      <c r="I1126" s="28"/>
      <c r="J1126" s="28"/>
      <c r="K1126" s="28"/>
      <c r="L1126" s="28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</row>
    <row r="1127" spans="1:32" ht="11.25" customHeight="1">
      <c r="A1127" s="41">
        <f t="shared" ref="A1127" si="219">A1118+1</f>
        <v>46507</v>
      </c>
      <c r="B1127" s="41"/>
      <c r="C1127" s="29"/>
      <c r="D1127" s="29"/>
      <c r="E1127" s="29"/>
      <c r="F1127" s="29"/>
      <c r="G1127" s="29"/>
      <c r="H1127" s="29"/>
      <c r="I1127" s="29"/>
      <c r="J1127" s="29"/>
      <c r="K1127" s="29"/>
      <c r="L1127" s="29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</row>
    <row r="1128" spans="1:32" ht="11.25" customHeight="1">
      <c r="A1128" s="41"/>
      <c r="B1128" s="41"/>
      <c r="C1128" s="29"/>
      <c r="D1128" s="29"/>
      <c r="E1128" s="29"/>
      <c r="F1128" s="29"/>
      <c r="G1128" s="29"/>
      <c r="H1128" s="29"/>
      <c r="I1128" s="29"/>
      <c r="J1128" s="29"/>
      <c r="K1128" s="29"/>
      <c r="L1128" s="29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</row>
    <row r="1129" spans="1:32" ht="11.25" customHeight="1">
      <c r="A1129" s="41"/>
      <c r="B1129" s="41"/>
      <c r="C1129" s="29"/>
      <c r="D1129" s="29"/>
      <c r="E1129" s="29"/>
      <c r="F1129" s="29"/>
      <c r="G1129" s="29"/>
      <c r="H1129" s="29"/>
      <c r="I1129" s="29"/>
      <c r="J1129" s="29"/>
      <c r="K1129" s="29"/>
      <c r="L1129" s="29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</row>
    <row r="1130" spans="1:32" ht="11.25" customHeight="1">
      <c r="A1130" s="41"/>
      <c r="B1130" s="41"/>
      <c r="C1130" s="29"/>
      <c r="D1130" s="29"/>
      <c r="E1130" s="29"/>
      <c r="F1130" s="29"/>
      <c r="G1130" s="29"/>
      <c r="H1130" s="29"/>
      <c r="I1130" s="29"/>
      <c r="J1130" s="29"/>
      <c r="K1130" s="29"/>
      <c r="L1130" s="29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</row>
    <row r="1131" spans="1:32" ht="11.25" customHeight="1">
      <c r="A1131" s="40">
        <f t="shared" ref="A1131" si="220">A1127</f>
        <v>46507</v>
      </c>
      <c r="B1131" s="40"/>
      <c r="C1131" s="29"/>
      <c r="D1131" s="29"/>
      <c r="E1131" s="29"/>
      <c r="F1131" s="29"/>
      <c r="G1131" s="29"/>
      <c r="H1131" s="29"/>
      <c r="I1131" s="29"/>
      <c r="J1131" s="29"/>
      <c r="K1131" s="29"/>
      <c r="L1131" s="29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</row>
    <row r="1132" spans="1:32" ht="11.25" customHeight="1">
      <c r="A1132" s="40"/>
      <c r="B1132" s="40"/>
      <c r="C1132" s="29"/>
      <c r="D1132" s="29"/>
      <c r="E1132" s="29"/>
      <c r="F1132" s="29"/>
      <c r="G1132" s="29"/>
      <c r="H1132" s="29"/>
      <c r="I1132" s="29"/>
      <c r="J1132" s="29"/>
      <c r="K1132" s="29"/>
      <c r="L1132" s="29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</row>
    <row r="1133" spans="1:32" ht="11.25" customHeight="1">
      <c r="A1133" s="37" t="str">
        <f>IF(COUNTIF($N$18:$N$60,A1127)=1,VLOOKUP(A1127,$N$18:$O$60,2,0),"")</f>
        <v/>
      </c>
      <c r="B1133" s="37"/>
      <c r="C1133" s="29"/>
      <c r="D1133" s="29"/>
      <c r="E1133" s="29"/>
      <c r="F1133" s="29"/>
      <c r="G1133" s="29"/>
      <c r="H1133" s="29"/>
      <c r="I1133" s="29"/>
      <c r="J1133" s="29"/>
      <c r="K1133" s="29"/>
      <c r="L1133" s="29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</row>
    <row r="1134" spans="1:32" ht="11.25" customHeight="1">
      <c r="A1134" s="38"/>
      <c r="B1134" s="38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</row>
    <row r="1135" spans="1:32" ht="11.25" customHeight="1">
      <c r="A1135" s="16"/>
      <c r="B1135" s="16"/>
      <c r="C1135" s="28"/>
      <c r="D1135" s="28"/>
      <c r="E1135" s="28"/>
      <c r="F1135" s="28"/>
      <c r="G1135" s="28"/>
      <c r="H1135" s="28"/>
      <c r="I1135" s="28"/>
      <c r="J1135" s="28"/>
      <c r="K1135" s="28"/>
      <c r="L1135" s="28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</row>
    <row r="1136" spans="1:32" ht="11.25" customHeight="1">
      <c r="A1136" s="39">
        <f t="shared" ref="A1136" si="221">A1127+1</f>
        <v>46508</v>
      </c>
      <c r="B1136" s="39"/>
      <c r="C1136" s="29"/>
      <c r="D1136" s="29"/>
      <c r="E1136" s="29"/>
      <c r="F1136" s="29"/>
      <c r="G1136" s="29"/>
      <c r="H1136" s="29"/>
      <c r="I1136" s="29"/>
      <c r="J1136" s="29"/>
      <c r="K1136" s="29"/>
      <c r="L1136" s="29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</row>
    <row r="1137" spans="1:32" ht="11.25" customHeight="1">
      <c r="A1137" s="39"/>
      <c r="B1137" s="39"/>
      <c r="C1137" s="29"/>
      <c r="D1137" s="29"/>
      <c r="E1137" s="29"/>
      <c r="F1137" s="29"/>
      <c r="G1137" s="29"/>
      <c r="H1137" s="29"/>
      <c r="I1137" s="29"/>
      <c r="J1137" s="29"/>
      <c r="K1137" s="29"/>
      <c r="L1137" s="29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</row>
    <row r="1138" spans="1:32" ht="11.25" customHeight="1">
      <c r="A1138" s="39"/>
      <c r="B1138" s="39"/>
      <c r="C1138" s="29"/>
      <c r="D1138" s="29"/>
      <c r="E1138" s="29"/>
      <c r="F1138" s="29"/>
      <c r="G1138" s="29"/>
      <c r="H1138" s="29"/>
      <c r="I1138" s="29"/>
      <c r="J1138" s="29"/>
      <c r="K1138" s="29"/>
      <c r="L1138" s="29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</row>
    <row r="1139" spans="1:32" ht="11.25" customHeight="1">
      <c r="A1139" s="39"/>
      <c r="B1139" s="39"/>
      <c r="C1139" s="29"/>
      <c r="D1139" s="29"/>
      <c r="E1139" s="29"/>
      <c r="F1139" s="29"/>
      <c r="G1139" s="29"/>
      <c r="H1139" s="29"/>
      <c r="I1139" s="29"/>
      <c r="J1139" s="29"/>
      <c r="K1139" s="29"/>
      <c r="L1139" s="29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</row>
    <row r="1140" spans="1:32" ht="11.25" customHeight="1">
      <c r="A1140" s="35">
        <f t="shared" ref="A1140" si="222">A1136</f>
        <v>46508</v>
      </c>
      <c r="B1140" s="35"/>
      <c r="C1140" s="29"/>
      <c r="D1140" s="29"/>
      <c r="E1140" s="29"/>
      <c r="F1140" s="29"/>
      <c r="G1140" s="29"/>
      <c r="H1140" s="29"/>
      <c r="I1140" s="29"/>
      <c r="J1140" s="29"/>
      <c r="K1140" s="29"/>
      <c r="L1140" s="29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</row>
    <row r="1141" spans="1:32" ht="11.25" customHeight="1">
      <c r="A1141" s="35"/>
      <c r="B1141" s="35"/>
      <c r="C1141" s="29"/>
      <c r="D1141" s="29"/>
      <c r="E1141" s="29"/>
      <c r="F1141" s="29"/>
      <c r="G1141" s="29"/>
      <c r="H1141" s="29"/>
      <c r="I1141" s="29"/>
      <c r="J1141" s="29"/>
      <c r="K1141" s="29"/>
      <c r="L1141" s="29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</row>
    <row r="1142" spans="1:32" ht="11.25" customHeight="1">
      <c r="A1142" s="33" t="str">
        <f>IF(COUNTIF($N$18:$N$60,A1136)=1,VLOOKUP(A1136,$N$18:$O$60,2,0),"")</f>
        <v>Maifeiertag</v>
      </c>
      <c r="B1142" s="33"/>
      <c r="C1142" s="29"/>
      <c r="D1142" s="29"/>
      <c r="E1142" s="29"/>
      <c r="F1142" s="29"/>
      <c r="G1142" s="29"/>
      <c r="H1142" s="29"/>
      <c r="I1142" s="29"/>
      <c r="J1142" s="29"/>
      <c r="K1142" s="29"/>
      <c r="L1142" s="29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</row>
    <row r="1143" spans="1:32" ht="11.25" customHeight="1">
      <c r="A1143" s="34"/>
      <c r="B1143" s="34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</row>
    <row r="1144" spans="1:32" ht="11.25" customHeight="1">
      <c r="A1144" s="19"/>
      <c r="B1144" s="19"/>
      <c r="C1144" s="28"/>
      <c r="D1144" s="28"/>
      <c r="E1144" s="28"/>
      <c r="F1144" s="28"/>
      <c r="G1144" s="28"/>
      <c r="H1144" s="28"/>
      <c r="I1144" s="28"/>
      <c r="J1144" s="28"/>
      <c r="K1144" s="28"/>
      <c r="L1144" s="28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</row>
    <row r="1145" spans="1:32" ht="11.25" customHeight="1">
      <c r="A1145" s="39">
        <f t="shared" ref="A1145" si="223">A1136+1</f>
        <v>46509</v>
      </c>
      <c r="B1145" s="39"/>
      <c r="C1145" s="29"/>
      <c r="D1145" s="29"/>
      <c r="E1145" s="29"/>
      <c r="F1145" s="29"/>
      <c r="G1145" s="29"/>
      <c r="H1145" s="29"/>
      <c r="I1145" s="29"/>
      <c r="J1145" s="29"/>
      <c r="K1145" s="29"/>
      <c r="L1145" s="29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</row>
    <row r="1146" spans="1:32" ht="11.25" customHeight="1">
      <c r="A1146" s="39"/>
      <c r="B1146" s="39"/>
      <c r="C1146" s="29"/>
      <c r="D1146" s="29"/>
      <c r="E1146" s="29"/>
      <c r="F1146" s="29"/>
      <c r="G1146" s="29"/>
      <c r="H1146" s="29"/>
      <c r="I1146" s="29"/>
      <c r="J1146" s="29"/>
      <c r="K1146" s="29"/>
      <c r="L1146" s="29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</row>
    <row r="1147" spans="1:32" ht="11.25" customHeight="1">
      <c r="A1147" s="39"/>
      <c r="B1147" s="39"/>
      <c r="C1147" s="29"/>
      <c r="D1147" s="29"/>
      <c r="E1147" s="29"/>
      <c r="F1147" s="29"/>
      <c r="G1147" s="29"/>
      <c r="H1147" s="29"/>
      <c r="I1147" s="29"/>
      <c r="J1147" s="29"/>
      <c r="K1147" s="29"/>
      <c r="L1147" s="29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</row>
    <row r="1148" spans="1:32" ht="11.25" customHeight="1">
      <c r="A1148" s="39"/>
      <c r="B1148" s="39"/>
      <c r="C1148" s="29"/>
      <c r="D1148" s="29"/>
      <c r="E1148" s="29"/>
      <c r="F1148" s="29"/>
      <c r="G1148" s="29"/>
      <c r="H1148" s="29"/>
      <c r="I1148" s="29"/>
      <c r="J1148" s="29"/>
      <c r="K1148" s="29"/>
      <c r="L1148" s="29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</row>
    <row r="1149" spans="1:32" ht="11.25" customHeight="1">
      <c r="A1149" s="35">
        <f t="shared" ref="A1149" si="224">A1145</f>
        <v>46509</v>
      </c>
      <c r="B1149" s="35"/>
      <c r="C1149" s="29"/>
      <c r="D1149" s="29"/>
      <c r="E1149" s="29"/>
      <c r="F1149" s="29"/>
      <c r="G1149" s="29"/>
      <c r="H1149" s="29"/>
      <c r="I1149" s="29"/>
      <c r="J1149" s="29"/>
      <c r="K1149" s="29"/>
      <c r="L1149" s="29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</row>
    <row r="1150" spans="1:32" ht="11.25" customHeight="1">
      <c r="A1150" s="35"/>
      <c r="B1150" s="35"/>
      <c r="C1150" s="29"/>
      <c r="D1150" s="29"/>
      <c r="E1150" s="29"/>
      <c r="F1150" s="29"/>
      <c r="G1150" s="29"/>
      <c r="H1150" s="29"/>
      <c r="I1150" s="29"/>
      <c r="J1150" s="29"/>
      <c r="K1150" s="29"/>
      <c r="L1150" s="29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</row>
    <row r="1151" spans="1:32" ht="11.25" customHeight="1">
      <c r="A1151" s="33" t="str">
        <f>IF(COUNTIF($N$18:$N$60,A1145)=1,VLOOKUP(A1145,$N$18:$O$60,2,0),"")</f>
        <v/>
      </c>
      <c r="B1151" s="33"/>
      <c r="C1151" s="29"/>
      <c r="D1151" s="29"/>
      <c r="E1151" s="29"/>
      <c r="F1151" s="29"/>
      <c r="G1151" s="29"/>
      <c r="H1151" s="29"/>
      <c r="I1151" s="29"/>
      <c r="J1151" s="29"/>
      <c r="K1151" s="29"/>
      <c r="L1151" s="29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</row>
    <row r="1152" spans="1:32" ht="11.25" customHeight="1">
      <c r="A1152" s="34"/>
      <c r="B1152" s="34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</row>
    <row r="1153" spans="1:32" ht="33.75" customHeight="1">
      <c r="A1153" s="36">
        <f>TRUNC((A1155-WEEKDAY(A1155,2)-DATE(YEAR(A1155+4-WEEKDAY(A1155,2)),1,-10))/7)</f>
        <v>18</v>
      </c>
      <c r="B1153" s="36"/>
      <c r="C1153" s="27" t="str">
        <f>IF(MONTH(A1155)=MONTH(A1209),VLOOKUP(MONTH(A1155),$R$1:$S$12,2,2)&amp;" "&amp;YEAR(A1155),VLOOKUP(MONTH(A1155),$R$1:$S$12,2,2)&amp;" "&amp;YEAR(A1155)&amp;" / "&amp;VLOOKUP(MONTH(A1209),$R$1:$S$12,2,2)&amp;" "&amp;YEAR(A1209))</f>
        <v>Mai 2027</v>
      </c>
      <c r="D1153" s="27"/>
      <c r="E1153" s="27"/>
      <c r="F1153" s="27"/>
      <c r="G1153" s="27"/>
      <c r="H1153" s="27"/>
      <c r="I1153" s="27"/>
      <c r="J1153" s="27"/>
      <c r="K1153" s="27"/>
      <c r="L1153" s="27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</row>
    <row r="1154" spans="1:32" ht="11.25" customHeight="1">
      <c r="A1154" s="21"/>
      <c r="B1154" s="21"/>
      <c r="C1154" s="28"/>
      <c r="D1154" s="28"/>
      <c r="E1154" s="28"/>
      <c r="F1154" s="28"/>
      <c r="G1154" s="28"/>
      <c r="H1154" s="28"/>
      <c r="I1154" s="28"/>
      <c r="J1154" s="28"/>
      <c r="K1154" s="28"/>
      <c r="L1154" s="28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</row>
    <row r="1155" spans="1:32" ht="11.25" customHeight="1">
      <c r="A1155" s="41">
        <f t="shared" ref="A1155" si="225">A1145+1</f>
        <v>46510</v>
      </c>
      <c r="B1155" s="41"/>
      <c r="C1155" s="29"/>
      <c r="D1155" s="29"/>
      <c r="E1155" s="29"/>
      <c r="F1155" s="29"/>
      <c r="G1155" s="29"/>
      <c r="H1155" s="29"/>
      <c r="I1155" s="29"/>
      <c r="J1155" s="29"/>
      <c r="K1155" s="29"/>
      <c r="L1155" s="29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</row>
    <row r="1156" spans="1:32" ht="11.25" customHeight="1">
      <c r="A1156" s="41"/>
      <c r="B1156" s="41"/>
      <c r="C1156" s="29"/>
      <c r="D1156" s="29"/>
      <c r="E1156" s="29"/>
      <c r="F1156" s="29"/>
      <c r="G1156" s="29"/>
      <c r="H1156" s="29"/>
      <c r="I1156" s="29"/>
      <c r="J1156" s="29"/>
      <c r="K1156" s="29"/>
      <c r="L1156" s="29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</row>
    <row r="1157" spans="1:32" ht="11.25" customHeight="1">
      <c r="A1157" s="41"/>
      <c r="B1157" s="41"/>
      <c r="C1157" s="29"/>
      <c r="D1157" s="29"/>
      <c r="E1157" s="29"/>
      <c r="F1157" s="29"/>
      <c r="G1157" s="29"/>
      <c r="H1157" s="29"/>
      <c r="I1157" s="29"/>
      <c r="J1157" s="29"/>
      <c r="K1157" s="29"/>
      <c r="L1157" s="29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</row>
    <row r="1158" spans="1:32" ht="11.25" customHeight="1">
      <c r="A1158" s="41"/>
      <c r="B1158" s="41"/>
      <c r="C1158" s="29"/>
      <c r="D1158" s="29"/>
      <c r="E1158" s="29"/>
      <c r="F1158" s="29"/>
      <c r="G1158" s="29"/>
      <c r="H1158" s="29"/>
      <c r="I1158" s="29"/>
      <c r="J1158" s="29"/>
      <c r="K1158" s="29"/>
      <c r="L1158" s="29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</row>
    <row r="1159" spans="1:32" ht="11.25" customHeight="1">
      <c r="A1159" s="40">
        <f t="shared" ref="A1159" si="226">A1155</f>
        <v>46510</v>
      </c>
      <c r="B1159" s="40"/>
      <c r="C1159" s="29"/>
      <c r="D1159" s="29"/>
      <c r="E1159" s="29"/>
      <c r="F1159" s="29"/>
      <c r="G1159" s="29"/>
      <c r="H1159" s="29"/>
      <c r="I1159" s="29"/>
      <c r="J1159" s="29"/>
      <c r="K1159" s="29"/>
      <c r="L1159" s="29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</row>
    <row r="1160" spans="1:32" ht="11.25" customHeight="1">
      <c r="A1160" s="40"/>
      <c r="B1160" s="40"/>
      <c r="C1160" s="29"/>
      <c r="D1160" s="29"/>
      <c r="E1160" s="29"/>
      <c r="F1160" s="29"/>
      <c r="G1160" s="29"/>
      <c r="H1160" s="29"/>
      <c r="I1160" s="29"/>
      <c r="J1160" s="29"/>
      <c r="K1160" s="29"/>
      <c r="L1160" s="29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</row>
    <row r="1161" spans="1:32" ht="11.25" customHeight="1">
      <c r="A1161" s="37" t="str">
        <f>IF(COUNTIF($N$18:$N$60,A1155)=1,VLOOKUP(A1155,$N$18:$O$60,2,0),"")</f>
        <v/>
      </c>
      <c r="B1161" s="37"/>
      <c r="C1161" s="29"/>
      <c r="D1161" s="29"/>
      <c r="E1161" s="29"/>
      <c r="F1161" s="29"/>
      <c r="G1161" s="29"/>
      <c r="H1161" s="29"/>
      <c r="I1161" s="29"/>
      <c r="J1161" s="29"/>
      <c r="K1161" s="29"/>
      <c r="L1161" s="29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</row>
    <row r="1162" spans="1:32" ht="11.25" customHeight="1">
      <c r="A1162" s="38"/>
      <c r="B1162" s="38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</row>
    <row r="1163" spans="1:32" ht="11.25" customHeight="1">
      <c r="A1163" s="21"/>
      <c r="B1163" s="21"/>
      <c r="C1163" s="28"/>
      <c r="D1163" s="28"/>
      <c r="E1163" s="28"/>
      <c r="F1163" s="28"/>
      <c r="G1163" s="28"/>
      <c r="H1163" s="28"/>
      <c r="I1163" s="28"/>
      <c r="J1163" s="28"/>
      <c r="K1163" s="28"/>
      <c r="L1163" s="28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</row>
    <row r="1164" spans="1:32" ht="11.25" customHeight="1">
      <c r="A1164" s="41">
        <f t="shared" ref="A1164" si="227">A1155+1</f>
        <v>46511</v>
      </c>
      <c r="B1164" s="41"/>
      <c r="C1164" s="29"/>
      <c r="D1164" s="29"/>
      <c r="E1164" s="29"/>
      <c r="F1164" s="29"/>
      <c r="G1164" s="29"/>
      <c r="H1164" s="29"/>
      <c r="I1164" s="29"/>
      <c r="J1164" s="29"/>
      <c r="K1164" s="29"/>
      <c r="L1164" s="29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</row>
    <row r="1165" spans="1:32" ht="11.25" customHeight="1">
      <c r="A1165" s="41"/>
      <c r="B1165" s="41"/>
      <c r="C1165" s="29"/>
      <c r="D1165" s="29"/>
      <c r="E1165" s="29"/>
      <c r="F1165" s="29"/>
      <c r="G1165" s="29"/>
      <c r="H1165" s="29"/>
      <c r="I1165" s="29"/>
      <c r="J1165" s="29"/>
      <c r="K1165" s="29"/>
      <c r="L1165" s="29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</row>
    <row r="1166" spans="1:32" ht="11.25" customHeight="1">
      <c r="A1166" s="41"/>
      <c r="B1166" s="41"/>
      <c r="C1166" s="29"/>
      <c r="D1166" s="29"/>
      <c r="E1166" s="29"/>
      <c r="F1166" s="29"/>
      <c r="G1166" s="29"/>
      <c r="H1166" s="29"/>
      <c r="I1166" s="29"/>
      <c r="J1166" s="29"/>
      <c r="K1166" s="29"/>
      <c r="L1166" s="29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</row>
    <row r="1167" spans="1:32" ht="11.25" customHeight="1">
      <c r="A1167" s="41"/>
      <c r="B1167" s="41"/>
      <c r="C1167" s="29"/>
      <c r="D1167" s="29"/>
      <c r="E1167" s="29"/>
      <c r="F1167" s="29"/>
      <c r="G1167" s="29"/>
      <c r="H1167" s="29"/>
      <c r="I1167" s="29"/>
      <c r="J1167" s="29"/>
      <c r="K1167" s="29"/>
      <c r="L1167" s="29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</row>
    <row r="1168" spans="1:32" ht="11.25" customHeight="1">
      <c r="A1168" s="40">
        <f t="shared" ref="A1168" si="228">A1164</f>
        <v>46511</v>
      </c>
      <c r="B1168" s="40"/>
      <c r="C1168" s="29"/>
      <c r="D1168" s="29"/>
      <c r="E1168" s="29"/>
      <c r="F1168" s="29"/>
      <c r="G1168" s="29"/>
      <c r="H1168" s="29"/>
      <c r="I1168" s="29"/>
      <c r="J1168" s="29"/>
      <c r="K1168" s="29"/>
      <c r="L1168" s="29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</row>
    <row r="1169" spans="1:32" ht="11.25" customHeight="1">
      <c r="A1169" s="40"/>
      <c r="B1169" s="40"/>
      <c r="C1169" s="29"/>
      <c r="D1169" s="29"/>
      <c r="E1169" s="29"/>
      <c r="F1169" s="29"/>
      <c r="G1169" s="29"/>
      <c r="H1169" s="29"/>
      <c r="I1169" s="29"/>
      <c r="J1169" s="29"/>
      <c r="K1169" s="29"/>
      <c r="L1169" s="29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</row>
    <row r="1170" spans="1:32" ht="11.25" customHeight="1">
      <c r="A1170" s="37" t="str">
        <f>IF(COUNTIF($N$18:$N$60,A1164)=1,VLOOKUP(A1164,$N$18:$O$60,2,0),"")</f>
        <v/>
      </c>
      <c r="B1170" s="37"/>
      <c r="C1170" s="29"/>
      <c r="D1170" s="29"/>
      <c r="E1170" s="29"/>
      <c r="F1170" s="29"/>
      <c r="G1170" s="29"/>
      <c r="H1170" s="29"/>
      <c r="I1170" s="29"/>
      <c r="J1170" s="29"/>
      <c r="K1170" s="29"/>
      <c r="L1170" s="29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</row>
    <row r="1171" spans="1:32" ht="11.25" customHeight="1">
      <c r="A1171" s="38"/>
      <c r="B1171" s="38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</row>
    <row r="1172" spans="1:32" ht="11.25" customHeight="1">
      <c r="A1172" s="22"/>
      <c r="B1172" s="22"/>
      <c r="C1172" s="28"/>
      <c r="D1172" s="28"/>
      <c r="E1172" s="28"/>
      <c r="F1172" s="28"/>
      <c r="G1172" s="28"/>
      <c r="H1172" s="28"/>
      <c r="I1172" s="28"/>
      <c r="J1172" s="28"/>
      <c r="K1172" s="28"/>
      <c r="L1172" s="28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</row>
    <row r="1173" spans="1:32" ht="11.25" customHeight="1">
      <c r="A1173" s="41">
        <f t="shared" ref="A1173" si="229">A1164+1</f>
        <v>46512</v>
      </c>
      <c r="B1173" s="41"/>
      <c r="C1173" s="29"/>
      <c r="D1173" s="29"/>
      <c r="E1173" s="29"/>
      <c r="F1173" s="29"/>
      <c r="G1173" s="29"/>
      <c r="H1173" s="29"/>
      <c r="I1173" s="29"/>
      <c r="J1173" s="29"/>
      <c r="K1173" s="29"/>
      <c r="L1173" s="29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</row>
    <row r="1174" spans="1:32" ht="11.25" customHeight="1">
      <c r="A1174" s="41"/>
      <c r="B1174" s="41"/>
      <c r="C1174" s="29"/>
      <c r="D1174" s="29"/>
      <c r="E1174" s="29"/>
      <c r="F1174" s="29"/>
      <c r="G1174" s="29"/>
      <c r="H1174" s="29"/>
      <c r="I1174" s="29"/>
      <c r="J1174" s="29"/>
      <c r="K1174" s="29"/>
      <c r="L1174" s="29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</row>
    <row r="1175" spans="1:32" ht="11.25" customHeight="1">
      <c r="A1175" s="41"/>
      <c r="B1175" s="41"/>
      <c r="C1175" s="29"/>
      <c r="D1175" s="29"/>
      <c r="E1175" s="29"/>
      <c r="F1175" s="29"/>
      <c r="G1175" s="29"/>
      <c r="H1175" s="29"/>
      <c r="I1175" s="29"/>
      <c r="J1175" s="29"/>
      <c r="K1175" s="29"/>
      <c r="L1175" s="29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</row>
    <row r="1176" spans="1:32" ht="11.25" customHeight="1">
      <c r="A1176" s="41"/>
      <c r="B1176" s="41"/>
      <c r="C1176" s="29"/>
      <c r="D1176" s="29"/>
      <c r="E1176" s="29"/>
      <c r="F1176" s="29"/>
      <c r="G1176" s="29"/>
      <c r="H1176" s="29"/>
      <c r="I1176" s="29"/>
      <c r="J1176" s="29"/>
      <c r="K1176" s="29"/>
      <c r="L1176" s="29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</row>
    <row r="1177" spans="1:32" ht="11.25" customHeight="1">
      <c r="A1177" s="40">
        <f t="shared" ref="A1177" si="230">A1173</f>
        <v>46512</v>
      </c>
      <c r="B1177" s="40"/>
      <c r="C1177" s="29"/>
      <c r="D1177" s="29"/>
      <c r="E1177" s="29"/>
      <c r="F1177" s="29"/>
      <c r="G1177" s="29"/>
      <c r="H1177" s="29"/>
      <c r="I1177" s="29"/>
      <c r="J1177" s="29"/>
      <c r="K1177" s="29"/>
      <c r="L1177" s="29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</row>
    <row r="1178" spans="1:32" ht="11.25" customHeight="1">
      <c r="A1178" s="40"/>
      <c r="B1178" s="40"/>
      <c r="C1178" s="29"/>
      <c r="D1178" s="29"/>
      <c r="E1178" s="29"/>
      <c r="F1178" s="29"/>
      <c r="G1178" s="29"/>
      <c r="H1178" s="29"/>
      <c r="I1178" s="29"/>
      <c r="J1178" s="29"/>
      <c r="K1178" s="29"/>
      <c r="L1178" s="29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</row>
    <row r="1179" spans="1:32" ht="11.25" customHeight="1">
      <c r="A1179" s="37" t="str">
        <f>IF(COUNTIF($N$18:$N$60,A1173)=1,VLOOKUP(A1173,$N$18:$O$60,2,0),"")</f>
        <v/>
      </c>
      <c r="B1179" s="37"/>
      <c r="C1179" s="29"/>
      <c r="D1179" s="29"/>
      <c r="E1179" s="29"/>
      <c r="F1179" s="29"/>
      <c r="G1179" s="29"/>
      <c r="H1179" s="29"/>
      <c r="I1179" s="29"/>
      <c r="J1179" s="29"/>
      <c r="K1179" s="29"/>
      <c r="L1179" s="29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</row>
    <row r="1180" spans="1:32" ht="11.25" customHeight="1">
      <c r="A1180" s="38"/>
      <c r="B1180" s="38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</row>
    <row r="1181" spans="1:32" ht="11.25" customHeight="1">
      <c r="A1181" s="22"/>
      <c r="B1181" s="22"/>
      <c r="C1181" s="28"/>
      <c r="D1181" s="28"/>
      <c r="E1181" s="28"/>
      <c r="F1181" s="28"/>
      <c r="G1181" s="28"/>
      <c r="H1181" s="28"/>
      <c r="I1181" s="28"/>
      <c r="J1181" s="28"/>
      <c r="K1181" s="28"/>
      <c r="L1181" s="28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</row>
    <row r="1182" spans="1:32" ht="11.25" customHeight="1">
      <c r="A1182" s="41">
        <f t="shared" ref="A1182" si="231">A1173+1</f>
        <v>46513</v>
      </c>
      <c r="B1182" s="41"/>
      <c r="C1182" s="29"/>
      <c r="D1182" s="29"/>
      <c r="E1182" s="29"/>
      <c r="F1182" s="29"/>
      <c r="G1182" s="29"/>
      <c r="H1182" s="29"/>
      <c r="I1182" s="29"/>
      <c r="J1182" s="29"/>
      <c r="K1182" s="29"/>
      <c r="L1182" s="29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</row>
    <row r="1183" spans="1:32" ht="11.25" customHeight="1">
      <c r="A1183" s="41"/>
      <c r="B1183" s="41"/>
      <c r="C1183" s="29"/>
      <c r="D1183" s="29"/>
      <c r="E1183" s="29"/>
      <c r="F1183" s="29"/>
      <c r="G1183" s="29"/>
      <c r="H1183" s="29"/>
      <c r="I1183" s="29"/>
      <c r="J1183" s="29"/>
      <c r="K1183" s="29"/>
      <c r="L1183" s="29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</row>
    <row r="1184" spans="1:32" ht="11.25" customHeight="1">
      <c r="A1184" s="41"/>
      <c r="B1184" s="41"/>
      <c r="C1184" s="29"/>
      <c r="D1184" s="29"/>
      <c r="E1184" s="29"/>
      <c r="F1184" s="29"/>
      <c r="G1184" s="29"/>
      <c r="H1184" s="29"/>
      <c r="I1184" s="29"/>
      <c r="J1184" s="29"/>
      <c r="K1184" s="29"/>
      <c r="L1184" s="29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</row>
    <row r="1185" spans="1:32" ht="11.25" customHeight="1">
      <c r="A1185" s="41"/>
      <c r="B1185" s="41"/>
      <c r="C1185" s="29"/>
      <c r="D1185" s="29"/>
      <c r="E1185" s="29"/>
      <c r="F1185" s="29"/>
      <c r="G1185" s="29"/>
      <c r="H1185" s="29"/>
      <c r="I1185" s="29"/>
      <c r="J1185" s="29"/>
      <c r="K1185" s="29"/>
      <c r="L1185" s="29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</row>
    <row r="1186" spans="1:32" ht="11.25" customHeight="1">
      <c r="A1186" s="40">
        <f t="shared" ref="A1186" si="232">A1182</f>
        <v>46513</v>
      </c>
      <c r="B1186" s="40"/>
      <c r="C1186" s="29"/>
      <c r="D1186" s="29"/>
      <c r="E1186" s="29"/>
      <c r="F1186" s="29"/>
      <c r="G1186" s="29"/>
      <c r="H1186" s="29"/>
      <c r="I1186" s="29"/>
      <c r="J1186" s="29"/>
      <c r="K1186" s="29"/>
      <c r="L1186" s="29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</row>
    <row r="1187" spans="1:32" ht="11.25" customHeight="1">
      <c r="A1187" s="40"/>
      <c r="B1187" s="40"/>
      <c r="C1187" s="29"/>
      <c r="D1187" s="29"/>
      <c r="E1187" s="29"/>
      <c r="F1187" s="29"/>
      <c r="G1187" s="29"/>
      <c r="H1187" s="29"/>
      <c r="I1187" s="29"/>
      <c r="J1187" s="29"/>
      <c r="K1187" s="29"/>
      <c r="L1187" s="29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</row>
    <row r="1188" spans="1:32" ht="11.25" customHeight="1">
      <c r="A1188" s="37" t="str">
        <f>IF(COUNTIF($N$18:$N$60,A1182)=1,VLOOKUP(A1182,$N$18:$O$60,2,0),"")</f>
        <v>Christi Himmelfahrt</v>
      </c>
      <c r="B1188" s="37"/>
      <c r="C1188" s="29"/>
      <c r="D1188" s="29"/>
      <c r="E1188" s="29"/>
      <c r="F1188" s="29"/>
      <c r="G1188" s="29"/>
      <c r="H1188" s="29"/>
      <c r="I1188" s="29"/>
      <c r="J1188" s="29"/>
      <c r="K1188" s="29"/>
      <c r="L1188" s="29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</row>
    <row r="1189" spans="1:32" ht="11.25" customHeight="1">
      <c r="A1189" s="38"/>
      <c r="B1189" s="38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</row>
    <row r="1190" spans="1:32" ht="11.25" customHeight="1">
      <c r="A1190" s="7"/>
      <c r="B1190" s="7"/>
      <c r="C1190" s="28"/>
      <c r="D1190" s="28"/>
      <c r="E1190" s="28"/>
      <c r="F1190" s="28"/>
      <c r="G1190" s="28"/>
      <c r="H1190" s="28"/>
      <c r="I1190" s="28"/>
      <c r="J1190" s="28"/>
      <c r="K1190" s="28"/>
      <c r="L1190" s="28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</row>
    <row r="1191" spans="1:32" ht="11.25" customHeight="1">
      <c r="A1191" s="41">
        <f t="shared" ref="A1191" si="233">A1182+1</f>
        <v>46514</v>
      </c>
      <c r="B1191" s="41"/>
      <c r="C1191" s="29"/>
      <c r="D1191" s="29"/>
      <c r="E1191" s="29"/>
      <c r="F1191" s="29"/>
      <c r="G1191" s="29"/>
      <c r="H1191" s="29"/>
      <c r="I1191" s="29"/>
      <c r="J1191" s="29"/>
      <c r="K1191" s="29"/>
      <c r="L1191" s="29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</row>
    <row r="1192" spans="1:32" ht="11.25" customHeight="1">
      <c r="A1192" s="41"/>
      <c r="B1192" s="41"/>
      <c r="C1192" s="29"/>
      <c r="D1192" s="29"/>
      <c r="E1192" s="29"/>
      <c r="F1192" s="29"/>
      <c r="G1192" s="29"/>
      <c r="H1192" s="29"/>
      <c r="I1192" s="29"/>
      <c r="J1192" s="29"/>
      <c r="K1192" s="29"/>
      <c r="L1192" s="29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</row>
    <row r="1193" spans="1:32" ht="11.25" customHeight="1">
      <c r="A1193" s="41"/>
      <c r="B1193" s="41"/>
      <c r="C1193" s="29"/>
      <c r="D1193" s="29"/>
      <c r="E1193" s="29"/>
      <c r="F1193" s="29"/>
      <c r="G1193" s="29"/>
      <c r="H1193" s="29"/>
      <c r="I1193" s="29"/>
      <c r="J1193" s="29"/>
      <c r="K1193" s="29"/>
      <c r="L1193" s="29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</row>
    <row r="1194" spans="1:32" ht="11.25" customHeight="1">
      <c r="A1194" s="41"/>
      <c r="B1194" s="41"/>
      <c r="C1194" s="29"/>
      <c r="D1194" s="29"/>
      <c r="E1194" s="29"/>
      <c r="F1194" s="29"/>
      <c r="G1194" s="29"/>
      <c r="H1194" s="29"/>
      <c r="I1194" s="29"/>
      <c r="J1194" s="29"/>
      <c r="K1194" s="29"/>
      <c r="L1194" s="29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</row>
    <row r="1195" spans="1:32" ht="11.25" customHeight="1">
      <c r="A1195" s="40">
        <f t="shared" ref="A1195" si="234">A1191</f>
        <v>46514</v>
      </c>
      <c r="B1195" s="40"/>
      <c r="C1195" s="29"/>
      <c r="D1195" s="29"/>
      <c r="E1195" s="29"/>
      <c r="F1195" s="29"/>
      <c r="G1195" s="29"/>
      <c r="H1195" s="29"/>
      <c r="I1195" s="29"/>
      <c r="J1195" s="29"/>
      <c r="K1195" s="29"/>
      <c r="L1195" s="29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</row>
    <row r="1196" spans="1:32" ht="11.25" customHeight="1">
      <c r="A1196" s="40"/>
      <c r="B1196" s="40"/>
      <c r="C1196" s="29"/>
      <c r="D1196" s="29"/>
      <c r="E1196" s="29"/>
      <c r="F1196" s="29"/>
      <c r="G1196" s="29"/>
      <c r="H1196" s="29"/>
      <c r="I1196" s="29"/>
      <c r="J1196" s="29"/>
      <c r="K1196" s="29"/>
      <c r="L1196" s="29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</row>
    <row r="1197" spans="1:32" ht="11.25" customHeight="1">
      <c r="A1197" s="37" t="str">
        <f>IF(COUNTIF($N$18:$N$60,A1191)=1,VLOOKUP(A1191,$N$18:$O$60,2,0),"")</f>
        <v/>
      </c>
      <c r="B1197" s="37"/>
      <c r="C1197" s="29"/>
      <c r="D1197" s="29"/>
      <c r="E1197" s="29"/>
      <c r="F1197" s="29"/>
      <c r="G1197" s="29"/>
      <c r="H1197" s="29"/>
      <c r="I1197" s="29"/>
      <c r="J1197" s="29"/>
      <c r="K1197" s="29"/>
      <c r="L1197" s="29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</row>
    <row r="1198" spans="1:32" ht="11.25" customHeight="1">
      <c r="A1198" s="38"/>
      <c r="B1198" s="38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</row>
    <row r="1199" spans="1:32" ht="11.25" customHeight="1">
      <c r="A1199" s="16"/>
      <c r="B1199" s="16"/>
      <c r="C1199" s="28"/>
      <c r="D1199" s="28"/>
      <c r="E1199" s="28"/>
      <c r="F1199" s="28"/>
      <c r="G1199" s="28"/>
      <c r="H1199" s="28"/>
      <c r="I1199" s="28"/>
      <c r="J1199" s="28"/>
      <c r="K1199" s="28"/>
      <c r="L1199" s="28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</row>
    <row r="1200" spans="1:32" ht="11.25" customHeight="1">
      <c r="A1200" s="39">
        <f t="shared" ref="A1200" si="235">A1191+1</f>
        <v>46515</v>
      </c>
      <c r="B1200" s="39"/>
      <c r="C1200" s="29"/>
      <c r="D1200" s="29"/>
      <c r="E1200" s="29"/>
      <c r="F1200" s="29"/>
      <c r="G1200" s="29"/>
      <c r="H1200" s="29"/>
      <c r="I1200" s="29"/>
      <c r="J1200" s="29"/>
      <c r="K1200" s="29"/>
      <c r="L1200" s="29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</row>
    <row r="1201" spans="1:32" ht="11.25" customHeight="1">
      <c r="A1201" s="39"/>
      <c r="B1201" s="39"/>
      <c r="C1201" s="29"/>
      <c r="D1201" s="29"/>
      <c r="E1201" s="29"/>
      <c r="F1201" s="29"/>
      <c r="G1201" s="29"/>
      <c r="H1201" s="29"/>
      <c r="I1201" s="29"/>
      <c r="J1201" s="29"/>
      <c r="K1201" s="29"/>
      <c r="L1201" s="29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</row>
    <row r="1202" spans="1:32" ht="11.25" customHeight="1">
      <c r="A1202" s="39"/>
      <c r="B1202" s="39"/>
      <c r="C1202" s="29"/>
      <c r="D1202" s="29"/>
      <c r="E1202" s="29"/>
      <c r="F1202" s="29"/>
      <c r="G1202" s="29"/>
      <c r="H1202" s="29"/>
      <c r="I1202" s="29"/>
      <c r="J1202" s="29"/>
      <c r="K1202" s="29"/>
      <c r="L1202" s="29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</row>
    <row r="1203" spans="1:32" ht="11.25" customHeight="1">
      <c r="A1203" s="39"/>
      <c r="B1203" s="39"/>
      <c r="C1203" s="29"/>
      <c r="D1203" s="29"/>
      <c r="E1203" s="29"/>
      <c r="F1203" s="29"/>
      <c r="G1203" s="29"/>
      <c r="H1203" s="29"/>
      <c r="I1203" s="29"/>
      <c r="J1203" s="29"/>
      <c r="K1203" s="29"/>
      <c r="L1203" s="29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</row>
    <row r="1204" spans="1:32" ht="11.25" customHeight="1">
      <c r="A1204" s="35">
        <f t="shared" ref="A1204" si="236">A1200</f>
        <v>46515</v>
      </c>
      <c r="B1204" s="35"/>
      <c r="C1204" s="29"/>
      <c r="D1204" s="29"/>
      <c r="E1204" s="29"/>
      <c r="F1204" s="29"/>
      <c r="G1204" s="29"/>
      <c r="H1204" s="29"/>
      <c r="I1204" s="29"/>
      <c r="J1204" s="29"/>
      <c r="K1204" s="29"/>
      <c r="L1204" s="29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</row>
    <row r="1205" spans="1:32" ht="11.25" customHeight="1">
      <c r="A1205" s="35"/>
      <c r="B1205" s="35"/>
      <c r="C1205" s="29"/>
      <c r="D1205" s="29"/>
      <c r="E1205" s="29"/>
      <c r="F1205" s="29"/>
      <c r="G1205" s="29"/>
      <c r="H1205" s="29"/>
      <c r="I1205" s="29"/>
      <c r="J1205" s="29"/>
      <c r="K1205" s="29"/>
      <c r="L1205" s="29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</row>
    <row r="1206" spans="1:32" ht="11.25" customHeight="1">
      <c r="A1206" s="33" t="str">
        <f>IF(COUNTIF($N$18:$N$60,A1200)=1,VLOOKUP(A1200,$N$18:$O$60,2,0),"")</f>
        <v/>
      </c>
      <c r="B1206" s="33"/>
      <c r="C1206" s="29"/>
      <c r="D1206" s="29"/>
      <c r="E1206" s="29"/>
      <c r="F1206" s="29"/>
      <c r="G1206" s="29"/>
      <c r="H1206" s="29"/>
      <c r="I1206" s="29"/>
      <c r="J1206" s="29"/>
      <c r="K1206" s="29"/>
      <c r="L1206" s="29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</row>
    <row r="1207" spans="1:32" ht="11.25" customHeight="1">
      <c r="A1207" s="34"/>
      <c r="B1207" s="34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</row>
    <row r="1208" spans="1:32" ht="11.25" customHeight="1">
      <c r="A1208" s="19"/>
      <c r="B1208" s="19"/>
      <c r="C1208" s="28"/>
      <c r="D1208" s="28"/>
      <c r="E1208" s="28"/>
      <c r="F1208" s="28"/>
      <c r="G1208" s="28"/>
      <c r="H1208" s="28"/>
      <c r="I1208" s="28"/>
      <c r="J1208" s="28"/>
      <c r="K1208" s="28"/>
      <c r="L1208" s="28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</row>
    <row r="1209" spans="1:32" ht="11.25" customHeight="1">
      <c r="A1209" s="39">
        <f t="shared" ref="A1209" si="237">A1200+1</f>
        <v>46516</v>
      </c>
      <c r="B1209" s="39"/>
      <c r="C1209" s="29"/>
      <c r="D1209" s="29"/>
      <c r="E1209" s="29"/>
      <c r="F1209" s="29"/>
      <c r="G1209" s="29"/>
      <c r="H1209" s="29"/>
      <c r="I1209" s="29"/>
      <c r="J1209" s="29"/>
      <c r="K1209" s="29"/>
      <c r="L1209" s="29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</row>
    <row r="1210" spans="1:32" ht="11.25" customHeight="1">
      <c r="A1210" s="39"/>
      <c r="B1210" s="39"/>
      <c r="C1210" s="29"/>
      <c r="D1210" s="29"/>
      <c r="E1210" s="29"/>
      <c r="F1210" s="29"/>
      <c r="G1210" s="29"/>
      <c r="H1210" s="29"/>
      <c r="I1210" s="29"/>
      <c r="J1210" s="29"/>
      <c r="K1210" s="29"/>
      <c r="L1210" s="29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</row>
    <row r="1211" spans="1:32" ht="11.25" customHeight="1">
      <c r="A1211" s="39"/>
      <c r="B1211" s="39"/>
      <c r="C1211" s="29"/>
      <c r="D1211" s="29"/>
      <c r="E1211" s="29"/>
      <c r="F1211" s="29"/>
      <c r="G1211" s="29"/>
      <c r="H1211" s="29"/>
      <c r="I1211" s="29"/>
      <c r="J1211" s="29"/>
      <c r="K1211" s="29"/>
      <c r="L1211" s="29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</row>
    <row r="1212" spans="1:32" ht="11.25" customHeight="1">
      <c r="A1212" s="39"/>
      <c r="B1212" s="39"/>
      <c r="C1212" s="29"/>
      <c r="D1212" s="29"/>
      <c r="E1212" s="29"/>
      <c r="F1212" s="29"/>
      <c r="G1212" s="29"/>
      <c r="H1212" s="29"/>
      <c r="I1212" s="29"/>
      <c r="J1212" s="29"/>
      <c r="K1212" s="29"/>
      <c r="L1212" s="29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</row>
    <row r="1213" spans="1:32" ht="11.25" customHeight="1">
      <c r="A1213" s="35">
        <f t="shared" ref="A1213" si="238">A1209</f>
        <v>46516</v>
      </c>
      <c r="B1213" s="35"/>
      <c r="C1213" s="29"/>
      <c r="D1213" s="29"/>
      <c r="E1213" s="29"/>
      <c r="F1213" s="29"/>
      <c r="G1213" s="29"/>
      <c r="H1213" s="29"/>
      <c r="I1213" s="29"/>
      <c r="J1213" s="29"/>
      <c r="K1213" s="29"/>
      <c r="L1213" s="29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</row>
    <row r="1214" spans="1:32" ht="11.25" customHeight="1">
      <c r="A1214" s="35"/>
      <c r="B1214" s="35"/>
      <c r="C1214" s="29"/>
      <c r="D1214" s="29"/>
      <c r="E1214" s="29"/>
      <c r="F1214" s="29"/>
      <c r="G1214" s="29"/>
      <c r="H1214" s="29"/>
      <c r="I1214" s="29"/>
      <c r="J1214" s="29"/>
      <c r="K1214" s="29"/>
      <c r="L1214" s="29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</row>
    <row r="1215" spans="1:32" ht="11.25" customHeight="1">
      <c r="A1215" s="33" t="str">
        <f>IF(COUNTIF($N$18:$N$60,A1209)=1,VLOOKUP(A1209,$N$18:$O$60,2,0),"")</f>
        <v>Muttertag</v>
      </c>
      <c r="B1215" s="33"/>
      <c r="C1215" s="29"/>
      <c r="D1215" s="29"/>
      <c r="E1215" s="29"/>
      <c r="F1215" s="29"/>
      <c r="G1215" s="29"/>
      <c r="H1215" s="29"/>
      <c r="I1215" s="29"/>
      <c r="J1215" s="29"/>
      <c r="K1215" s="29"/>
      <c r="L1215" s="29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</row>
    <row r="1216" spans="1:32" ht="11.25" customHeight="1">
      <c r="A1216" s="34"/>
      <c r="B1216" s="34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</row>
    <row r="1217" spans="1:32" ht="33.75" customHeight="1">
      <c r="A1217" s="36">
        <f>TRUNC((A1219-WEEKDAY(A1219,2)-DATE(YEAR(A1219+4-WEEKDAY(A1219,2)),1,-10))/7)</f>
        <v>19</v>
      </c>
      <c r="B1217" s="36"/>
      <c r="C1217" s="27" t="str">
        <f>IF(MONTH(A1219)=MONTH(A1273),VLOOKUP(MONTH(A1219),$R$1:$S$12,2,2)&amp;" "&amp;YEAR(A1219),VLOOKUP(MONTH(A1219),$R$1:$S$12,2,2)&amp;" "&amp;YEAR(A1219)&amp;" / "&amp;VLOOKUP(MONTH(A1273),$R$1:$S$12,2,2)&amp;" "&amp;YEAR(A1273))</f>
        <v>Mai 2027</v>
      </c>
      <c r="D1217" s="27"/>
      <c r="E1217" s="27"/>
      <c r="F1217" s="27"/>
      <c r="G1217" s="27"/>
      <c r="H1217" s="27"/>
      <c r="I1217" s="27"/>
      <c r="J1217" s="27"/>
      <c r="K1217" s="27"/>
      <c r="L1217" s="27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</row>
    <row r="1218" spans="1:32" ht="11.25" customHeight="1">
      <c r="A1218" s="21"/>
      <c r="B1218" s="21"/>
      <c r="C1218" s="28"/>
      <c r="D1218" s="28"/>
      <c r="E1218" s="28"/>
      <c r="F1218" s="28"/>
      <c r="G1218" s="28"/>
      <c r="H1218" s="28"/>
      <c r="I1218" s="28"/>
      <c r="J1218" s="28"/>
      <c r="K1218" s="28"/>
      <c r="L1218" s="28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</row>
    <row r="1219" spans="1:32" ht="11.25" customHeight="1">
      <c r="A1219" s="41">
        <f t="shared" ref="A1219" si="239">A1209+1</f>
        <v>46517</v>
      </c>
      <c r="B1219" s="41"/>
      <c r="C1219" s="29"/>
      <c r="D1219" s="29"/>
      <c r="E1219" s="29"/>
      <c r="F1219" s="29"/>
      <c r="G1219" s="29"/>
      <c r="H1219" s="29"/>
      <c r="I1219" s="29"/>
      <c r="J1219" s="29"/>
      <c r="K1219" s="29"/>
      <c r="L1219" s="29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</row>
    <row r="1220" spans="1:32" ht="11.25" customHeight="1">
      <c r="A1220" s="41"/>
      <c r="B1220" s="41"/>
      <c r="C1220" s="29"/>
      <c r="D1220" s="29"/>
      <c r="E1220" s="29"/>
      <c r="F1220" s="29"/>
      <c r="G1220" s="29"/>
      <c r="H1220" s="29"/>
      <c r="I1220" s="29"/>
      <c r="J1220" s="29"/>
      <c r="K1220" s="29"/>
      <c r="L1220" s="29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</row>
    <row r="1221" spans="1:32" ht="11.25" customHeight="1">
      <c r="A1221" s="41"/>
      <c r="B1221" s="41"/>
      <c r="C1221" s="29"/>
      <c r="D1221" s="29"/>
      <c r="E1221" s="29"/>
      <c r="F1221" s="29"/>
      <c r="G1221" s="29"/>
      <c r="H1221" s="29"/>
      <c r="I1221" s="29"/>
      <c r="J1221" s="29"/>
      <c r="K1221" s="29"/>
      <c r="L1221" s="29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</row>
    <row r="1222" spans="1:32" ht="11.25" customHeight="1">
      <c r="A1222" s="41"/>
      <c r="B1222" s="41"/>
      <c r="C1222" s="29"/>
      <c r="D1222" s="29"/>
      <c r="E1222" s="29"/>
      <c r="F1222" s="29"/>
      <c r="G1222" s="29"/>
      <c r="H1222" s="29"/>
      <c r="I1222" s="29"/>
      <c r="J1222" s="29"/>
      <c r="K1222" s="29"/>
      <c r="L1222" s="29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</row>
    <row r="1223" spans="1:32" ht="11.25" customHeight="1">
      <c r="A1223" s="40">
        <f t="shared" ref="A1223" si="240">A1219</f>
        <v>46517</v>
      </c>
      <c r="B1223" s="40"/>
      <c r="C1223" s="29"/>
      <c r="D1223" s="29"/>
      <c r="E1223" s="29"/>
      <c r="F1223" s="29"/>
      <c r="G1223" s="29"/>
      <c r="H1223" s="29"/>
      <c r="I1223" s="29"/>
      <c r="J1223" s="29"/>
      <c r="K1223" s="29"/>
      <c r="L1223" s="29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</row>
    <row r="1224" spans="1:32" ht="11.25" customHeight="1">
      <c r="A1224" s="40"/>
      <c r="B1224" s="40"/>
      <c r="C1224" s="29"/>
      <c r="D1224" s="29"/>
      <c r="E1224" s="29"/>
      <c r="F1224" s="29"/>
      <c r="G1224" s="29"/>
      <c r="H1224" s="29"/>
      <c r="I1224" s="29"/>
      <c r="J1224" s="29"/>
      <c r="K1224" s="29"/>
      <c r="L1224" s="29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</row>
    <row r="1225" spans="1:32" ht="11.25" customHeight="1">
      <c r="A1225" s="37" t="str">
        <f>IF(COUNTIF($N$18:$N$60,A1219)=1,VLOOKUP(A1219,$N$18:$O$60,2,0),"")</f>
        <v/>
      </c>
      <c r="B1225" s="37"/>
      <c r="C1225" s="29"/>
      <c r="D1225" s="29"/>
      <c r="E1225" s="29"/>
      <c r="F1225" s="29"/>
      <c r="G1225" s="29"/>
      <c r="H1225" s="29"/>
      <c r="I1225" s="29"/>
      <c r="J1225" s="29"/>
      <c r="K1225" s="29"/>
      <c r="L1225" s="29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</row>
    <row r="1226" spans="1:32" ht="11.25" customHeight="1">
      <c r="A1226" s="38"/>
      <c r="B1226" s="38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</row>
    <row r="1227" spans="1:32" ht="11.25" customHeight="1">
      <c r="A1227" s="21"/>
      <c r="B1227" s="21"/>
      <c r="C1227" s="28"/>
      <c r="D1227" s="28"/>
      <c r="E1227" s="28"/>
      <c r="F1227" s="28"/>
      <c r="G1227" s="28"/>
      <c r="H1227" s="28"/>
      <c r="I1227" s="28"/>
      <c r="J1227" s="28"/>
      <c r="K1227" s="28"/>
      <c r="L1227" s="28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</row>
    <row r="1228" spans="1:32" ht="11.25" customHeight="1">
      <c r="A1228" s="41">
        <f t="shared" ref="A1228" si="241">A1219+1</f>
        <v>46518</v>
      </c>
      <c r="B1228" s="41"/>
      <c r="C1228" s="29"/>
      <c r="D1228" s="29"/>
      <c r="E1228" s="29"/>
      <c r="F1228" s="29"/>
      <c r="G1228" s="29"/>
      <c r="H1228" s="29"/>
      <c r="I1228" s="29"/>
      <c r="J1228" s="29"/>
      <c r="K1228" s="29"/>
      <c r="L1228" s="29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</row>
    <row r="1229" spans="1:32" ht="11.25" customHeight="1">
      <c r="A1229" s="41"/>
      <c r="B1229" s="41"/>
      <c r="C1229" s="29"/>
      <c r="D1229" s="29"/>
      <c r="E1229" s="29"/>
      <c r="F1229" s="29"/>
      <c r="G1229" s="29"/>
      <c r="H1229" s="29"/>
      <c r="I1229" s="29"/>
      <c r="J1229" s="29"/>
      <c r="K1229" s="29"/>
      <c r="L1229" s="29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</row>
    <row r="1230" spans="1:32" ht="11.25" customHeight="1">
      <c r="A1230" s="41"/>
      <c r="B1230" s="41"/>
      <c r="C1230" s="29"/>
      <c r="D1230" s="29"/>
      <c r="E1230" s="29"/>
      <c r="F1230" s="29"/>
      <c r="G1230" s="29"/>
      <c r="H1230" s="29"/>
      <c r="I1230" s="29"/>
      <c r="J1230" s="29"/>
      <c r="K1230" s="29"/>
      <c r="L1230" s="29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</row>
    <row r="1231" spans="1:32" ht="11.25" customHeight="1">
      <c r="A1231" s="41"/>
      <c r="B1231" s="41"/>
      <c r="C1231" s="29"/>
      <c r="D1231" s="29"/>
      <c r="E1231" s="29"/>
      <c r="F1231" s="29"/>
      <c r="G1231" s="29"/>
      <c r="H1231" s="29"/>
      <c r="I1231" s="29"/>
      <c r="J1231" s="29"/>
      <c r="K1231" s="29"/>
      <c r="L1231" s="29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</row>
    <row r="1232" spans="1:32" ht="11.25" customHeight="1">
      <c r="A1232" s="40">
        <f t="shared" ref="A1232" si="242">A1228</f>
        <v>46518</v>
      </c>
      <c r="B1232" s="40"/>
      <c r="C1232" s="29"/>
      <c r="D1232" s="29"/>
      <c r="E1232" s="29"/>
      <c r="F1232" s="29"/>
      <c r="G1232" s="29"/>
      <c r="H1232" s="29"/>
      <c r="I1232" s="29"/>
      <c r="J1232" s="29"/>
      <c r="K1232" s="29"/>
      <c r="L1232" s="29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</row>
    <row r="1233" spans="1:32" ht="11.25" customHeight="1">
      <c r="A1233" s="40"/>
      <c r="B1233" s="40"/>
      <c r="C1233" s="29"/>
      <c r="D1233" s="29"/>
      <c r="E1233" s="29"/>
      <c r="F1233" s="29"/>
      <c r="G1233" s="29"/>
      <c r="H1233" s="29"/>
      <c r="I1233" s="29"/>
      <c r="J1233" s="29"/>
      <c r="K1233" s="29"/>
      <c r="L1233" s="29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</row>
    <row r="1234" spans="1:32" ht="11.25" customHeight="1">
      <c r="A1234" s="37" t="str">
        <f>IF(COUNTIF($N$18:$N$60,A1228)=1,VLOOKUP(A1228,$N$18:$O$60,2,0),"")</f>
        <v/>
      </c>
      <c r="B1234" s="37"/>
      <c r="C1234" s="29"/>
      <c r="D1234" s="29"/>
      <c r="E1234" s="29"/>
      <c r="F1234" s="29"/>
      <c r="G1234" s="29"/>
      <c r="H1234" s="29"/>
      <c r="I1234" s="29"/>
      <c r="J1234" s="29"/>
      <c r="K1234" s="29"/>
      <c r="L1234" s="29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</row>
    <row r="1235" spans="1:32" ht="11.25" customHeight="1">
      <c r="A1235" s="38"/>
      <c r="B1235" s="38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</row>
    <row r="1236" spans="1:32" ht="11.25" customHeight="1">
      <c r="A1236" s="22"/>
      <c r="B1236" s="22"/>
      <c r="C1236" s="28"/>
      <c r="D1236" s="28"/>
      <c r="E1236" s="28"/>
      <c r="F1236" s="28"/>
      <c r="G1236" s="28"/>
      <c r="H1236" s="28"/>
      <c r="I1236" s="28"/>
      <c r="J1236" s="28"/>
      <c r="K1236" s="28"/>
      <c r="L1236" s="28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</row>
    <row r="1237" spans="1:32" ht="11.25" customHeight="1">
      <c r="A1237" s="41">
        <f t="shared" ref="A1237" si="243">A1228+1</f>
        <v>46519</v>
      </c>
      <c r="B1237" s="41"/>
      <c r="C1237" s="29"/>
      <c r="D1237" s="29"/>
      <c r="E1237" s="29"/>
      <c r="F1237" s="29"/>
      <c r="G1237" s="29"/>
      <c r="H1237" s="29"/>
      <c r="I1237" s="29"/>
      <c r="J1237" s="29"/>
      <c r="K1237" s="29"/>
      <c r="L1237" s="29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</row>
    <row r="1238" spans="1:32" ht="11.25" customHeight="1">
      <c r="A1238" s="41"/>
      <c r="B1238" s="41"/>
      <c r="C1238" s="29"/>
      <c r="D1238" s="29"/>
      <c r="E1238" s="29"/>
      <c r="F1238" s="29"/>
      <c r="G1238" s="29"/>
      <c r="H1238" s="29"/>
      <c r="I1238" s="29"/>
      <c r="J1238" s="29"/>
      <c r="K1238" s="29"/>
      <c r="L1238" s="29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</row>
    <row r="1239" spans="1:32" ht="11.25" customHeight="1">
      <c r="A1239" s="41"/>
      <c r="B1239" s="41"/>
      <c r="C1239" s="29"/>
      <c r="D1239" s="29"/>
      <c r="E1239" s="29"/>
      <c r="F1239" s="29"/>
      <c r="G1239" s="29"/>
      <c r="H1239" s="29"/>
      <c r="I1239" s="29"/>
      <c r="J1239" s="29"/>
      <c r="K1239" s="29"/>
      <c r="L1239" s="29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</row>
    <row r="1240" spans="1:32" ht="11.25" customHeight="1">
      <c r="A1240" s="41"/>
      <c r="B1240" s="41"/>
      <c r="C1240" s="29"/>
      <c r="D1240" s="29"/>
      <c r="E1240" s="29"/>
      <c r="F1240" s="29"/>
      <c r="G1240" s="29"/>
      <c r="H1240" s="29"/>
      <c r="I1240" s="29"/>
      <c r="J1240" s="29"/>
      <c r="K1240" s="29"/>
      <c r="L1240" s="29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</row>
    <row r="1241" spans="1:32" ht="11.25" customHeight="1">
      <c r="A1241" s="40">
        <f t="shared" ref="A1241" si="244">A1237</f>
        <v>46519</v>
      </c>
      <c r="B1241" s="40"/>
      <c r="C1241" s="29"/>
      <c r="D1241" s="29"/>
      <c r="E1241" s="29"/>
      <c r="F1241" s="29"/>
      <c r="G1241" s="29"/>
      <c r="H1241" s="29"/>
      <c r="I1241" s="29"/>
      <c r="J1241" s="29"/>
      <c r="K1241" s="29"/>
      <c r="L1241" s="29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</row>
    <row r="1242" spans="1:32" ht="11.25" customHeight="1">
      <c r="A1242" s="40"/>
      <c r="B1242" s="40"/>
      <c r="C1242" s="29"/>
      <c r="D1242" s="29"/>
      <c r="E1242" s="29"/>
      <c r="F1242" s="29"/>
      <c r="G1242" s="29"/>
      <c r="H1242" s="29"/>
      <c r="I1242" s="29"/>
      <c r="J1242" s="29"/>
      <c r="K1242" s="29"/>
      <c r="L1242" s="29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</row>
    <row r="1243" spans="1:32" ht="11.25" customHeight="1">
      <c r="A1243" s="37" t="str">
        <f>IF(COUNTIF($N$18:$N$60,A1237)=1,VLOOKUP(A1237,$N$18:$O$60,2,0),"")</f>
        <v/>
      </c>
      <c r="B1243" s="37"/>
      <c r="C1243" s="29"/>
      <c r="D1243" s="29"/>
      <c r="E1243" s="29"/>
      <c r="F1243" s="29"/>
      <c r="G1243" s="29"/>
      <c r="H1243" s="29"/>
      <c r="I1243" s="29"/>
      <c r="J1243" s="29"/>
      <c r="K1243" s="29"/>
      <c r="L1243" s="29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</row>
    <row r="1244" spans="1:32" ht="11.25" customHeight="1">
      <c r="A1244" s="38"/>
      <c r="B1244" s="38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</row>
    <row r="1245" spans="1:32" ht="11.25" customHeight="1">
      <c r="A1245" s="22"/>
      <c r="B1245" s="22"/>
      <c r="C1245" s="28"/>
      <c r="D1245" s="28"/>
      <c r="E1245" s="28"/>
      <c r="F1245" s="28"/>
      <c r="G1245" s="28"/>
      <c r="H1245" s="28"/>
      <c r="I1245" s="28"/>
      <c r="J1245" s="28"/>
      <c r="K1245" s="28"/>
      <c r="L1245" s="28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</row>
    <row r="1246" spans="1:32" ht="11.25" customHeight="1">
      <c r="A1246" s="41">
        <f t="shared" ref="A1246" si="245">A1237+1</f>
        <v>46520</v>
      </c>
      <c r="B1246" s="41"/>
      <c r="C1246" s="29"/>
      <c r="D1246" s="29"/>
      <c r="E1246" s="29"/>
      <c r="F1246" s="29"/>
      <c r="G1246" s="29"/>
      <c r="H1246" s="29"/>
      <c r="I1246" s="29"/>
      <c r="J1246" s="29"/>
      <c r="K1246" s="29"/>
      <c r="L1246" s="29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</row>
    <row r="1247" spans="1:32" ht="11.25" customHeight="1">
      <c r="A1247" s="41"/>
      <c r="B1247" s="41"/>
      <c r="C1247" s="29"/>
      <c r="D1247" s="29"/>
      <c r="E1247" s="29"/>
      <c r="F1247" s="29"/>
      <c r="G1247" s="29"/>
      <c r="H1247" s="29"/>
      <c r="I1247" s="29"/>
      <c r="J1247" s="29"/>
      <c r="K1247" s="29"/>
      <c r="L1247" s="29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</row>
    <row r="1248" spans="1:32" ht="11.25" customHeight="1">
      <c r="A1248" s="41"/>
      <c r="B1248" s="41"/>
      <c r="C1248" s="29"/>
      <c r="D1248" s="29"/>
      <c r="E1248" s="29"/>
      <c r="F1248" s="29"/>
      <c r="G1248" s="29"/>
      <c r="H1248" s="29"/>
      <c r="I1248" s="29"/>
      <c r="J1248" s="29"/>
      <c r="K1248" s="29"/>
      <c r="L1248" s="29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</row>
    <row r="1249" spans="1:32" ht="11.25" customHeight="1">
      <c r="A1249" s="41"/>
      <c r="B1249" s="41"/>
      <c r="C1249" s="29"/>
      <c r="D1249" s="29"/>
      <c r="E1249" s="29"/>
      <c r="F1249" s="29"/>
      <c r="G1249" s="29"/>
      <c r="H1249" s="29"/>
      <c r="I1249" s="29"/>
      <c r="J1249" s="29"/>
      <c r="K1249" s="29"/>
      <c r="L1249" s="29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</row>
    <row r="1250" spans="1:32" ht="11.25" customHeight="1">
      <c r="A1250" s="40">
        <f t="shared" ref="A1250" si="246">A1246</f>
        <v>46520</v>
      </c>
      <c r="B1250" s="40"/>
      <c r="C1250" s="29"/>
      <c r="D1250" s="29"/>
      <c r="E1250" s="29"/>
      <c r="F1250" s="29"/>
      <c r="G1250" s="29"/>
      <c r="H1250" s="29"/>
      <c r="I1250" s="29"/>
      <c r="J1250" s="29"/>
      <c r="K1250" s="29"/>
      <c r="L1250" s="29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</row>
    <row r="1251" spans="1:32" ht="11.25" customHeight="1">
      <c r="A1251" s="40"/>
      <c r="B1251" s="40"/>
      <c r="C1251" s="29"/>
      <c r="D1251" s="29"/>
      <c r="E1251" s="29"/>
      <c r="F1251" s="29"/>
      <c r="G1251" s="29"/>
      <c r="H1251" s="29"/>
      <c r="I1251" s="29"/>
      <c r="J1251" s="29"/>
      <c r="K1251" s="29"/>
      <c r="L1251" s="29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</row>
    <row r="1252" spans="1:32" ht="11.25" customHeight="1">
      <c r="A1252" s="37" t="str">
        <f>IF(COUNTIF($N$18:$N$60,A1246)=1,VLOOKUP(A1246,$N$18:$O$60,2,0),"")</f>
        <v/>
      </c>
      <c r="B1252" s="37"/>
      <c r="C1252" s="29"/>
      <c r="D1252" s="29"/>
      <c r="E1252" s="29"/>
      <c r="F1252" s="29"/>
      <c r="G1252" s="29"/>
      <c r="H1252" s="29"/>
      <c r="I1252" s="29"/>
      <c r="J1252" s="29"/>
      <c r="K1252" s="29"/>
      <c r="L1252" s="29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</row>
    <row r="1253" spans="1:32" ht="11.25" customHeight="1">
      <c r="A1253" s="38"/>
      <c r="B1253" s="38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</row>
    <row r="1254" spans="1:32" ht="11.25" customHeight="1">
      <c r="A1254" s="7"/>
      <c r="B1254" s="7"/>
      <c r="C1254" s="28"/>
      <c r="D1254" s="28"/>
      <c r="E1254" s="28"/>
      <c r="F1254" s="28"/>
      <c r="G1254" s="28"/>
      <c r="H1254" s="28"/>
      <c r="I1254" s="28"/>
      <c r="J1254" s="28"/>
      <c r="K1254" s="28"/>
      <c r="L1254" s="28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</row>
    <row r="1255" spans="1:32" ht="11.25" customHeight="1">
      <c r="A1255" s="41">
        <f t="shared" ref="A1255" si="247">A1246+1</f>
        <v>46521</v>
      </c>
      <c r="B1255" s="41"/>
      <c r="C1255" s="29"/>
      <c r="D1255" s="29"/>
      <c r="E1255" s="29"/>
      <c r="F1255" s="29"/>
      <c r="G1255" s="29"/>
      <c r="H1255" s="29"/>
      <c r="I1255" s="29"/>
      <c r="J1255" s="29"/>
      <c r="K1255" s="29"/>
      <c r="L1255" s="29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</row>
    <row r="1256" spans="1:32" ht="11.25" customHeight="1">
      <c r="A1256" s="41"/>
      <c r="B1256" s="41"/>
      <c r="C1256" s="29"/>
      <c r="D1256" s="29"/>
      <c r="E1256" s="29"/>
      <c r="F1256" s="29"/>
      <c r="G1256" s="29"/>
      <c r="H1256" s="29"/>
      <c r="I1256" s="29"/>
      <c r="J1256" s="29"/>
      <c r="K1256" s="29"/>
      <c r="L1256" s="29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</row>
    <row r="1257" spans="1:32" ht="11.25" customHeight="1">
      <c r="A1257" s="41"/>
      <c r="B1257" s="41"/>
      <c r="C1257" s="29"/>
      <c r="D1257" s="29"/>
      <c r="E1257" s="29"/>
      <c r="F1257" s="29"/>
      <c r="G1257" s="29"/>
      <c r="H1257" s="29"/>
      <c r="I1257" s="29"/>
      <c r="J1257" s="29"/>
      <c r="K1257" s="29"/>
      <c r="L1257" s="29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</row>
    <row r="1258" spans="1:32" ht="11.25" customHeight="1">
      <c r="A1258" s="41"/>
      <c r="B1258" s="41"/>
      <c r="C1258" s="29"/>
      <c r="D1258" s="29"/>
      <c r="E1258" s="29"/>
      <c r="F1258" s="29"/>
      <c r="G1258" s="29"/>
      <c r="H1258" s="29"/>
      <c r="I1258" s="29"/>
      <c r="J1258" s="29"/>
      <c r="K1258" s="29"/>
      <c r="L1258" s="29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</row>
    <row r="1259" spans="1:32" ht="11.25" customHeight="1">
      <c r="A1259" s="40">
        <f t="shared" ref="A1259" si="248">A1255</f>
        <v>46521</v>
      </c>
      <c r="B1259" s="40"/>
      <c r="C1259" s="29"/>
      <c r="D1259" s="29"/>
      <c r="E1259" s="29"/>
      <c r="F1259" s="29"/>
      <c r="G1259" s="29"/>
      <c r="H1259" s="29"/>
      <c r="I1259" s="29"/>
      <c r="J1259" s="29"/>
      <c r="K1259" s="29"/>
      <c r="L1259" s="29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</row>
    <row r="1260" spans="1:32" ht="11.25" customHeight="1">
      <c r="A1260" s="40"/>
      <c r="B1260" s="40"/>
      <c r="C1260" s="29"/>
      <c r="D1260" s="29"/>
      <c r="E1260" s="29"/>
      <c r="F1260" s="29"/>
      <c r="G1260" s="29"/>
      <c r="H1260" s="29"/>
      <c r="I1260" s="29"/>
      <c r="J1260" s="29"/>
      <c r="K1260" s="29"/>
      <c r="L1260" s="29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</row>
    <row r="1261" spans="1:32" ht="11.25" customHeight="1">
      <c r="A1261" s="37" t="str">
        <f>IF(COUNTIF($N$18:$N$60,A1255)=1,VLOOKUP(A1255,$N$18:$O$60,2,0),"")</f>
        <v/>
      </c>
      <c r="B1261" s="37"/>
      <c r="C1261" s="29"/>
      <c r="D1261" s="29"/>
      <c r="E1261" s="29"/>
      <c r="F1261" s="29"/>
      <c r="G1261" s="29"/>
      <c r="H1261" s="29"/>
      <c r="I1261" s="29"/>
      <c r="J1261" s="29"/>
      <c r="K1261" s="29"/>
      <c r="L1261" s="29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</row>
    <row r="1262" spans="1:32" ht="11.25" customHeight="1">
      <c r="A1262" s="38"/>
      <c r="B1262" s="38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</row>
    <row r="1263" spans="1:32" ht="11.25" customHeight="1">
      <c r="A1263" s="16"/>
      <c r="B1263" s="16"/>
      <c r="C1263" s="28"/>
      <c r="D1263" s="28"/>
      <c r="E1263" s="28"/>
      <c r="F1263" s="28"/>
      <c r="G1263" s="28"/>
      <c r="H1263" s="28"/>
      <c r="I1263" s="28"/>
      <c r="J1263" s="28"/>
      <c r="K1263" s="28"/>
      <c r="L1263" s="28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</row>
    <row r="1264" spans="1:32" ht="11.25" customHeight="1">
      <c r="A1264" s="39">
        <f t="shared" ref="A1264" si="249">A1255+1</f>
        <v>46522</v>
      </c>
      <c r="B1264" s="39"/>
      <c r="C1264" s="29"/>
      <c r="D1264" s="29"/>
      <c r="E1264" s="29"/>
      <c r="F1264" s="29"/>
      <c r="G1264" s="29"/>
      <c r="H1264" s="29"/>
      <c r="I1264" s="29"/>
      <c r="J1264" s="29"/>
      <c r="K1264" s="29"/>
      <c r="L1264" s="29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</row>
    <row r="1265" spans="1:32" ht="11.25" customHeight="1">
      <c r="A1265" s="39"/>
      <c r="B1265" s="39"/>
      <c r="C1265" s="29"/>
      <c r="D1265" s="29"/>
      <c r="E1265" s="29"/>
      <c r="F1265" s="29"/>
      <c r="G1265" s="29"/>
      <c r="H1265" s="29"/>
      <c r="I1265" s="29"/>
      <c r="J1265" s="29"/>
      <c r="K1265" s="29"/>
      <c r="L1265" s="29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</row>
    <row r="1266" spans="1:32" ht="11.25" customHeight="1">
      <c r="A1266" s="39"/>
      <c r="B1266" s="39"/>
      <c r="C1266" s="29"/>
      <c r="D1266" s="29"/>
      <c r="E1266" s="29"/>
      <c r="F1266" s="29"/>
      <c r="G1266" s="29"/>
      <c r="H1266" s="29"/>
      <c r="I1266" s="29"/>
      <c r="J1266" s="29"/>
      <c r="K1266" s="29"/>
      <c r="L1266" s="29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</row>
    <row r="1267" spans="1:32" ht="11.25" customHeight="1">
      <c r="A1267" s="39"/>
      <c r="B1267" s="39"/>
      <c r="C1267" s="29"/>
      <c r="D1267" s="29"/>
      <c r="E1267" s="29"/>
      <c r="F1267" s="29"/>
      <c r="G1267" s="29"/>
      <c r="H1267" s="29"/>
      <c r="I1267" s="29"/>
      <c r="J1267" s="29"/>
      <c r="K1267" s="29"/>
      <c r="L1267" s="29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</row>
    <row r="1268" spans="1:32" ht="11.25" customHeight="1">
      <c r="A1268" s="35">
        <f t="shared" ref="A1268" si="250">A1264</f>
        <v>46522</v>
      </c>
      <c r="B1268" s="35"/>
      <c r="C1268" s="29"/>
      <c r="D1268" s="29"/>
      <c r="E1268" s="29"/>
      <c r="F1268" s="29"/>
      <c r="G1268" s="29"/>
      <c r="H1268" s="29"/>
      <c r="I1268" s="29"/>
      <c r="J1268" s="29"/>
      <c r="K1268" s="29"/>
      <c r="L1268" s="29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</row>
    <row r="1269" spans="1:32" ht="11.25" customHeight="1">
      <c r="A1269" s="35"/>
      <c r="B1269" s="35"/>
      <c r="C1269" s="29"/>
      <c r="D1269" s="29"/>
      <c r="E1269" s="29"/>
      <c r="F1269" s="29"/>
      <c r="G1269" s="29"/>
      <c r="H1269" s="29"/>
      <c r="I1269" s="29"/>
      <c r="J1269" s="29"/>
      <c r="K1269" s="29"/>
      <c r="L1269" s="29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</row>
    <row r="1270" spans="1:32" ht="11.25" customHeight="1">
      <c r="A1270" s="33" t="str">
        <f>IF(COUNTIF($N$18:$N$60,A1264)=1,VLOOKUP(A1264,$N$18:$O$60,2,0),"")</f>
        <v>Pfingstsamstag</v>
      </c>
      <c r="B1270" s="33"/>
      <c r="C1270" s="29"/>
      <c r="D1270" s="29"/>
      <c r="E1270" s="29"/>
      <c r="F1270" s="29"/>
      <c r="G1270" s="29"/>
      <c r="H1270" s="29"/>
      <c r="I1270" s="29"/>
      <c r="J1270" s="29"/>
      <c r="K1270" s="29"/>
      <c r="L1270" s="29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</row>
    <row r="1271" spans="1:32" ht="11.25" customHeight="1">
      <c r="A1271" s="34"/>
      <c r="B1271" s="34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</row>
    <row r="1272" spans="1:32" ht="11.25" customHeight="1">
      <c r="A1272" s="19"/>
      <c r="B1272" s="19"/>
      <c r="C1272" s="28"/>
      <c r="D1272" s="28"/>
      <c r="E1272" s="28"/>
      <c r="F1272" s="28"/>
      <c r="G1272" s="28"/>
      <c r="H1272" s="28"/>
      <c r="I1272" s="28"/>
      <c r="J1272" s="28"/>
      <c r="K1272" s="28"/>
      <c r="L1272" s="28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</row>
    <row r="1273" spans="1:32" ht="11.25" customHeight="1">
      <c r="A1273" s="39">
        <f t="shared" ref="A1273" si="251">A1264+1</f>
        <v>46523</v>
      </c>
      <c r="B1273" s="39"/>
      <c r="C1273" s="29"/>
      <c r="D1273" s="29"/>
      <c r="E1273" s="29"/>
      <c r="F1273" s="29"/>
      <c r="G1273" s="29"/>
      <c r="H1273" s="29"/>
      <c r="I1273" s="29"/>
      <c r="J1273" s="29"/>
      <c r="K1273" s="29"/>
      <c r="L1273" s="29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</row>
    <row r="1274" spans="1:32" ht="11.25" customHeight="1">
      <c r="A1274" s="39"/>
      <c r="B1274" s="39"/>
      <c r="C1274" s="29"/>
      <c r="D1274" s="29"/>
      <c r="E1274" s="29"/>
      <c r="F1274" s="29"/>
      <c r="G1274" s="29"/>
      <c r="H1274" s="29"/>
      <c r="I1274" s="29"/>
      <c r="J1274" s="29"/>
      <c r="K1274" s="29"/>
      <c r="L1274" s="29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</row>
    <row r="1275" spans="1:32" ht="11.25" customHeight="1">
      <c r="A1275" s="39"/>
      <c r="B1275" s="39"/>
      <c r="C1275" s="29"/>
      <c r="D1275" s="29"/>
      <c r="E1275" s="29"/>
      <c r="F1275" s="29"/>
      <c r="G1275" s="29"/>
      <c r="H1275" s="29"/>
      <c r="I1275" s="29"/>
      <c r="J1275" s="29"/>
      <c r="K1275" s="29"/>
      <c r="L1275" s="29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</row>
    <row r="1276" spans="1:32" ht="11.25" customHeight="1">
      <c r="A1276" s="39"/>
      <c r="B1276" s="39"/>
      <c r="C1276" s="29"/>
      <c r="D1276" s="29"/>
      <c r="E1276" s="29"/>
      <c r="F1276" s="29"/>
      <c r="G1276" s="29"/>
      <c r="H1276" s="29"/>
      <c r="I1276" s="29"/>
      <c r="J1276" s="29"/>
      <c r="K1276" s="29"/>
      <c r="L1276" s="29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</row>
    <row r="1277" spans="1:32" ht="11.25" customHeight="1">
      <c r="A1277" s="35">
        <f t="shared" ref="A1277" si="252">A1273</f>
        <v>46523</v>
      </c>
      <c r="B1277" s="35"/>
      <c r="C1277" s="29"/>
      <c r="D1277" s="29"/>
      <c r="E1277" s="29"/>
      <c r="F1277" s="29"/>
      <c r="G1277" s="29"/>
      <c r="H1277" s="29"/>
      <c r="I1277" s="29"/>
      <c r="J1277" s="29"/>
      <c r="K1277" s="29"/>
      <c r="L1277" s="29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</row>
    <row r="1278" spans="1:32" ht="11.25" customHeight="1">
      <c r="A1278" s="35"/>
      <c r="B1278" s="35"/>
      <c r="C1278" s="29"/>
      <c r="D1278" s="29"/>
      <c r="E1278" s="29"/>
      <c r="F1278" s="29"/>
      <c r="G1278" s="29"/>
      <c r="H1278" s="29"/>
      <c r="I1278" s="29"/>
      <c r="J1278" s="29"/>
      <c r="K1278" s="29"/>
      <c r="L1278" s="29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</row>
    <row r="1279" spans="1:32" ht="11.25" customHeight="1">
      <c r="A1279" s="33" t="str">
        <f>IF(COUNTIF($N$18:$N$60,A1273)=1,VLOOKUP(A1273,$N$18:$O$60,2,0),"")</f>
        <v>Pfingstsonntag</v>
      </c>
      <c r="B1279" s="33"/>
      <c r="C1279" s="29"/>
      <c r="D1279" s="29"/>
      <c r="E1279" s="29"/>
      <c r="F1279" s="29"/>
      <c r="G1279" s="29"/>
      <c r="H1279" s="29"/>
      <c r="I1279" s="29"/>
      <c r="J1279" s="29"/>
      <c r="K1279" s="29"/>
      <c r="L1279" s="29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</row>
    <row r="1280" spans="1:32" ht="11.25" customHeight="1">
      <c r="A1280" s="34"/>
      <c r="B1280" s="34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</row>
    <row r="1281" spans="1:32" ht="33.75" customHeight="1">
      <c r="A1281" s="36">
        <f>TRUNC((A1283-WEEKDAY(A1283,2)-DATE(YEAR(A1283+4-WEEKDAY(A1283,2)),1,-10))/7)</f>
        <v>20</v>
      </c>
      <c r="B1281" s="36"/>
      <c r="C1281" s="27" t="str">
        <f>IF(MONTH(A1283)=MONTH(A1337),VLOOKUP(MONTH(A1283),$R$1:$S$12,2,2)&amp;" "&amp;YEAR(A1283),VLOOKUP(MONTH(A1283),$R$1:$S$12,2,2)&amp;" "&amp;YEAR(A1283)&amp;" / "&amp;VLOOKUP(MONTH(A1337),$R$1:$S$12,2,2)&amp;" "&amp;YEAR(A1337))</f>
        <v>Mai 2027</v>
      </c>
      <c r="D1281" s="27"/>
      <c r="E1281" s="27"/>
      <c r="F1281" s="27"/>
      <c r="G1281" s="27"/>
      <c r="H1281" s="27"/>
      <c r="I1281" s="27"/>
      <c r="J1281" s="27"/>
      <c r="K1281" s="27"/>
      <c r="L1281" s="27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</row>
    <row r="1282" spans="1:32" ht="11.25" customHeight="1">
      <c r="A1282" s="21"/>
      <c r="B1282" s="21"/>
      <c r="C1282" s="28"/>
      <c r="D1282" s="28"/>
      <c r="E1282" s="28"/>
      <c r="F1282" s="28"/>
      <c r="G1282" s="28"/>
      <c r="H1282" s="28"/>
      <c r="I1282" s="28"/>
      <c r="J1282" s="28"/>
      <c r="K1282" s="28"/>
      <c r="L1282" s="28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</row>
    <row r="1283" spans="1:32" ht="11.25" customHeight="1">
      <c r="A1283" s="41">
        <f t="shared" ref="A1283" si="253">A1273+1</f>
        <v>46524</v>
      </c>
      <c r="B1283" s="41"/>
      <c r="C1283" s="29"/>
      <c r="D1283" s="29"/>
      <c r="E1283" s="29"/>
      <c r="F1283" s="29"/>
      <c r="G1283" s="29"/>
      <c r="H1283" s="29"/>
      <c r="I1283" s="29"/>
      <c r="J1283" s="29"/>
      <c r="K1283" s="29"/>
      <c r="L1283" s="29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</row>
    <row r="1284" spans="1:32" ht="11.25" customHeight="1">
      <c r="A1284" s="41"/>
      <c r="B1284" s="41"/>
      <c r="C1284" s="29"/>
      <c r="D1284" s="29"/>
      <c r="E1284" s="29"/>
      <c r="F1284" s="29"/>
      <c r="G1284" s="29"/>
      <c r="H1284" s="29"/>
      <c r="I1284" s="29"/>
      <c r="J1284" s="29"/>
      <c r="K1284" s="29"/>
      <c r="L1284" s="29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</row>
    <row r="1285" spans="1:32" ht="11.25" customHeight="1">
      <c r="A1285" s="41"/>
      <c r="B1285" s="41"/>
      <c r="C1285" s="29"/>
      <c r="D1285" s="29"/>
      <c r="E1285" s="29"/>
      <c r="F1285" s="29"/>
      <c r="G1285" s="29"/>
      <c r="H1285" s="29"/>
      <c r="I1285" s="29"/>
      <c r="J1285" s="29"/>
      <c r="K1285" s="29"/>
      <c r="L1285" s="29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</row>
    <row r="1286" spans="1:32" ht="11.25" customHeight="1">
      <c r="A1286" s="41"/>
      <c r="B1286" s="41"/>
      <c r="C1286" s="29"/>
      <c r="D1286" s="29"/>
      <c r="E1286" s="29"/>
      <c r="F1286" s="29"/>
      <c r="G1286" s="29"/>
      <c r="H1286" s="29"/>
      <c r="I1286" s="29"/>
      <c r="J1286" s="29"/>
      <c r="K1286" s="29"/>
      <c r="L1286" s="29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</row>
    <row r="1287" spans="1:32" ht="11.25" customHeight="1">
      <c r="A1287" s="40">
        <f t="shared" ref="A1287" si="254">A1283</f>
        <v>46524</v>
      </c>
      <c r="B1287" s="40"/>
      <c r="C1287" s="29"/>
      <c r="D1287" s="29"/>
      <c r="E1287" s="29"/>
      <c r="F1287" s="29"/>
      <c r="G1287" s="29"/>
      <c r="H1287" s="29"/>
      <c r="I1287" s="29"/>
      <c r="J1287" s="29"/>
      <c r="K1287" s="29"/>
      <c r="L1287" s="29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</row>
    <row r="1288" spans="1:32" ht="11.25" customHeight="1">
      <c r="A1288" s="40"/>
      <c r="B1288" s="40"/>
      <c r="C1288" s="29"/>
      <c r="D1288" s="29"/>
      <c r="E1288" s="29"/>
      <c r="F1288" s="29"/>
      <c r="G1288" s="29"/>
      <c r="H1288" s="29"/>
      <c r="I1288" s="29"/>
      <c r="J1288" s="29"/>
      <c r="K1288" s="29"/>
      <c r="L1288" s="29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</row>
    <row r="1289" spans="1:32" ht="11.25" customHeight="1">
      <c r="A1289" s="37" t="str">
        <f>IF(COUNTIF($N$18:$N$60,A1283)=1,VLOOKUP(A1283,$N$18:$O$60,2,0),"")</f>
        <v>Pfingstmontag</v>
      </c>
      <c r="B1289" s="37"/>
      <c r="C1289" s="29"/>
      <c r="D1289" s="29"/>
      <c r="E1289" s="29"/>
      <c r="F1289" s="29"/>
      <c r="G1289" s="29"/>
      <c r="H1289" s="29"/>
      <c r="I1289" s="29"/>
      <c r="J1289" s="29"/>
      <c r="K1289" s="29"/>
      <c r="L1289" s="29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</row>
    <row r="1290" spans="1:32" ht="11.25" customHeight="1">
      <c r="A1290" s="38"/>
      <c r="B1290" s="38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</row>
    <row r="1291" spans="1:32" ht="11.25" customHeight="1">
      <c r="A1291" s="21"/>
      <c r="B1291" s="21"/>
      <c r="C1291" s="28"/>
      <c r="D1291" s="28"/>
      <c r="E1291" s="28"/>
      <c r="F1291" s="28"/>
      <c r="G1291" s="28"/>
      <c r="H1291" s="28"/>
      <c r="I1291" s="28"/>
      <c r="J1291" s="28"/>
      <c r="K1291" s="28"/>
      <c r="L1291" s="28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</row>
    <row r="1292" spans="1:32" ht="11.25" customHeight="1">
      <c r="A1292" s="41">
        <f t="shared" ref="A1292" si="255">A1283+1</f>
        <v>46525</v>
      </c>
      <c r="B1292" s="41"/>
      <c r="C1292" s="29"/>
      <c r="D1292" s="29"/>
      <c r="E1292" s="29"/>
      <c r="F1292" s="29"/>
      <c r="G1292" s="29"/>
      <c r="H1292" s="29"/>
      <c r="I1292" s="29"/>
      <c r="J1292" s="29"/>
      <c r="K1292" s="29"/>
      <c r="L1292" s="29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</row>
    <row r="1293" spans="1:32" ht="11.25" customHeight="1">
      <c r="A1293" s="41"/>
      <c r="B1293" s="41"/>
      <c r="C1293" s="29"/>
      <c r="D1293" s="29"/>
      <c r="E1293" s="29"/>
      <c r="F1293" s="29"/>
      <c r="G1293" s="29"/>
      <c r="H1293" s="29"/>
      <c r="I1293" s="29"/>
      <c r="J1293" s="29"/>
      <c r="K1293" s="29"/>
      <c r="L1293" s="29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</row>
    <row r="1294" spans="1:32" ht="11.25" customHeight="1">
      <c r="A1294" s="41"/>
      <c r="B1294" s="41"/>
      <c r="C1294" s="29"/>
      <c r="D1294" s="29"/>
      <c r="E1294" s="29"/>
      <c r="F1294" s="29"/>
      <c r="G1294" s="29"/>
      <c r="H1294" s="29"/>
      <c r="I1294" s="29"/>
      <c r="J1294" s="29"/>
      <c r="K1294" s="29"/>
      <c r="L1294" s="29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</row>
    <row r="1295" spans="1:32" ht="11.25" customHeight="1">
      <c r="A1295" s="41"/>
      <c r="B1295" s="41"/>
      <c r="C1295" s="29"/>
      <c r="D1295" s="29"/>
      <c r="E1295" s="29"/>
      <c r="F1295" s="29"/>
      <c r="G1295" s="29"/>
      <c r="H1295" s="29"/>
      <c r="I1295" s="29"/>
      <c r="J1295" s="29"/>
      <c r="K1295" s="29"/>
      <c r="L1295" s="29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</row>
    <row r="1296" spans="1:32" ht="11.25" customHeight="1">
      <c r="A1296" s="40">
        <f t="shared" ref="A1296" si="256">A1292</f>
        <v>46525</v>
      </c>
      <c r="B1296" s="40"/>
      <c r="C1296" s="29"/>
      <c r="D1296" s="29"/>
      <c r="E1296" s="29"/>
      <c r="F1296" s="29"/>
      <c r="G1296" s="29"/>
      <c r="H1296" s="29"/>
      <c r="I1296" s="29"/>
      <c r="J1296" s="29"/>
      <c r="K1296" s="29"/>
      <c r="L1296" s="29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</row>
    <row r="1297" spans="1:32" ht="11.25" customHeight="1">
      <c r="A1297" s="40"/>
      <c r="B1297" s="40"/>
      <c r="C1297" s="29"/>
      <c r="D1297" s="29"/>
      <c r="E1297" s="29"/>
      <c r="F1297" s="29"/>
      <c r="G1297" s="29"/>
      <c r="H1297" s="29"/>
      <c r="I1297" s="29"/>
      <c r="J1297" s="29"/>
      <c r="K1297" s="29"/>
      <c r="L1297" s="29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</row>
    <row r="1298" spans="1:32" ht="11.25" customHeight="1">
      <c r="A1298" s="37" t="str">
        <f>IF(COUNTIF($N$18:$N$60,A1292)=1,VLOOKUP(A1292,$N$18:$O$60,2,0),"")</f>
        <v/>
      </c>
      <c r="B1298" s="37"/>
      <c r="C1298" s="29"/>
      <c r="D1298" s="29"/>
      <c r="E1298" s="29"/>
      <c r="F1298" s="29"/>
      <c r="G1298" s="29"/>
      <c r="H1298" s="29"/>
      <c r="I1298" s="29"/>
      <c r="J1298" s="29"/>
      <c r="K1298" s="29"/>
      <c r="L1298" s="29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</row>
    <row r="1299" spans="1:32" ht="11.25" customHeight="1">
      <c r="A1299" s="38"/>
      <c r="B1299" s="38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</row>
    <row r="1300" spans="1:32" ht="11.25" customHeight="1">
      <c r="A1300" s="22"/>
      <c r="B1300" s="22"/>
      <c r="C1300" s="28"/>
      <c r="D1300" s="28"/>
      <c r="E1300" s="28"/>
      <c r="F1300" s="28"/>
      <c r="G1300" s="28"/>
      <c r="H1300" s="28"/>
      <c r="I1300" s="28"/>
      <c r="J1300" s="28"/>
      <c r="K1300" s="28"/>
      <c r="L1300" s="28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</row>
    <row r="1301" spans="1:32" ht="11.25" customHeight="1">
      <c r="A1301" s="41">
        <f t="shared" ref="A1301" si="257">A1292+1</f>
        <v>46526</v>
      </c>
      <c r="B1301" s="41"/>
      <c r="C1301" s="29"/>
      <c r="D1301" s="29"/>
      <c r="E1301" s="29"/>
      <c r="F1301" s="29"/>
      <c r="G1301" s="29"/>
      <c r="H1301" s="29"/>
      <c r="I1301" s="29"/>
      <c r="J1301" s="29"/>
      <c r="K1301" s="29"/>
      <c r="L1301" s="29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</row>
    <row r="1302" spans="1:32" ht="11.25" customHeight="1">
      <c r="A1302" s="41"/>
      <c r="B1302" s="41"/>
      <c r="C1302" s="29"/>
      <c r="D1302" s="29"/>
      <c r="E1302" s="29"/>
      <c r="F1302" s="29"/>
      <c r="G1302" s="29"/>
      <c r="H1302" s="29"/>
      <c r="I1302" s="29"/>
      <c r="J1302" s="29"/>
      <c r="K1302" s="29"/>
      <c r="L1302" s="29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</row>
    <row r="1303" spans="1:32" ht="11.25" customHeight="1">
      <c r="A1303" s="41"/>
      <c r="B1303" s="41"/>
      <c r="C1303" s="29"/>
      <c r="D1303" s="29"/>
      <c r="E1303" s="29"/>
      <c r="F1303" s="29"/>
      <c r="G1303" s="29"/>
      <c r="H1303" s="29"/>
      <c r="I1303" s="29"/>
      <c r="J1303" s="29"/>
      <c r="K1303" s="29"/>
      <c r="L1303" s="29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</row>
    <row r="1304" spans="1:32" ht="11.25" customHeight="1">
      <c r="A1304" s="41"/>
      <c r="B1304" s="41"/>
      <c r="C1304" s="29"/>
      <c r="D1304" s="29"/>
      <c r="E1304" s="29"/>
      <c r="F1304" s="29"/>
      <c r="G1304" s="29"/>
      <c r="H1304" s="29"/>
      <c r="I1304" s="29"/>
      <c r="J1304" s="29"/>
      <c r="K1304" s="29"/>
      <c r="L1304" s="29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</row>
    <row r="1305" spans="1:32" ht="11.25" customHeight="1">
      <c r="A1305" s="40">
        <f t="shared" ref="A1305" si="258">A1301</f>
        <v>46526</v>
      </c>
      <c r="B1305" s="40"/>
      <c r="C1305" s="29"/>
      <c r="D1305" s="29"/>
      <c r="E1305" s="29"/>
      <c r="F1305" s="29"/>
      <c r="G1305" s="29"/>
      <c r="H1305" s="29"/>
      <c r="I1305" s="29"/>
      <c r="J1305" s="29"/>
      <c r="K1305" s="29"/>
      <c r="L1305" s="29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</row>
    <row r="1306" spans="1:32" ht="11.25" customHeight="1">
      <c r="A1306" s="40"/>
      <c r="B1306" s="40"/>
      <c r="C1306" s="29"/>
      <c r="D1306" s="29"/>
      <c r="E1306" s="29"/>
      <c r="F1306" s="29"/>
      <c r="G1306" s="29"/>
      <c r="H1306" s="29"/>
      <c r="I1306" s="29"/>
      <c r="J1306" s="29"/>
      <c r="K1306" s="29"/>
      <c r="L1306" s="29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</row>
    <row r="1307" spans="1:32" ht="11.25" customHeight="1">
      <c r="A1307" s="37" t="str">
        <f>IF(COUNTIF($N$18:$N$60,A1301)=1,VLOOKUP(A1301,$N$18:$O$60,2,0),"")</f>
        <v/>
      </c>
      <c r="B1307" s="37"/>
      <c r="C1307" s="29"/>
      <c r="D1307" s="29"/>
      <c r="E1307" s="29"/>
      <c r="F1307" s="29"/>
      <c r="G1307" s="29"/>
      <c r="H1307" s="29"/>
      <c r="I1307" s="29"/>
      <c r="J1307" s="29"/>
      <c r="K1307" s="29"/>
      <c r="L1307" s="29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</row>
    <row r="1308" spans="1:32" ht="11.25" customHeight="1">
      <c r="A1308" s="38"/>
      <c r="B1308" s="38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</row>
    <row r="1309" spans="1:32" ht="11.25" customHeight="1">
      <c r="A1309" s="22"/>
      <c r="B1309" s="22"/>
      <c r="C1309" s="28"/>
      <c r="D1309" s="28"/>
      <c r="E1309" s="28"/>
      <c r="F1309" s="28"/>
      <c r="G1309" s="28"/>
      <c r="H1309" s="28"/>
      <c r="I1309" s="28"/>
      <c r="J1309" s="28"/>
      <c r="K1309" s="28"/>
      <c r="L1309" s="28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</row>
    <row r="1310" spans="1:32" ht="11.25" customHeight="1">
      <c r="A1310" s="41">
        <f t="shared" ref="A1310" si="259">A1301+1</f>
        <v>46527</v>
      </c>
      <c r="B1310" s="41"/>
      <c r="C1310" s="29"/>
      <c r="D1310" s="29"/>
      <c r="E1310" s="29"/>
      <c r="F1310" s="29"/>
      <c r="G1310" s="29"/>
      <c r="H1310" s="29"/>
      <c r="I1310" s="29"/>
      <c r="J1310" s="29"/>
      <c r="K1310" s="29"/>
      <c r="L1310" s="29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</row>
    <row r="1311" spans="1:32" ht="11.25" customHeight="1">
      <c r="A1311" s="41"/>
      <c r="B1311" s="41"/>
      <c r="C1311" s="29"/>
      <c r="D1311" s="29"/>
      <c r="E1311" s="29"/>
      <c r="F1311" s="29"/>
      <c r="G1311" s="29"/>
      <c r="H1311" s="29"/>
      <c r="I1311" s="29"/>
      <c r="J1311" s="29"/>
      <c r="K1311" s="29"/>
      <c r="L1311" s="29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</row>
    <row r="1312" spans="1:32" ht="11.25" customHeight="1">
      <c r="A1312" s="41"/>
      <c r="B1312" s="41"/>
      <c r="C1312" s="29"/>
      <c r="D1312" s="29"/>
      <c r="E1312" s="29"/>
      <c r="F1312" s="29"/>
      <c r="G1312" s="29"/>
      <c r="H1312" s="29"/>
      <c r="I1312" s="29"/>
      <c r="J1312" s="29"/>
      <c r="K1312" s="29"/>
      <c r="L1312" s="29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</row>
    <row r="1313" spans="1:32" ht="11.25" customHeight="1">
      <c r="A1313" s="41"/>
      <c r="B1313" s="41"/>
      <c r="C1313" s="29"/>
      <c r="D1313" s="29"/>
      <c r="E1313" s="29"/>
      <c r="F1313" s="29"/>
      <c r="G1313" s="29"/>
      <c r="H1313" s="29"/>
      <c r="I1313" s="29"/>
      <c r="J1313" s="29"/>
      <c r="K1313" s="29"/>
      <c r="L1313" s="29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</row>
    <row r="1314" spans="1:32" ht="11.25" customHeight="1">
      <c r="A1314" s="40">
        <f t="shared" ref="A1314" si="260">A1310</f>
        <v>46527</v>
      </c>
      <c r="B1314" s="40"/>
      <c r="C1314" s="29"/>
      <c r="D1314" s="29"/>
      <c r="E1314" s="29"/>
      <c r="F1314" s="29"/>
      <c r="G1314" s="29"/>
      <c r="H1314" s="29"/>
      <c r="I1314" s="29"/>
      <c r="J1314" s="29"/>
      <c r="K1314" s="29"/>
      <c r="L1314" s="29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</row>
    <row r="1315" spans="1:32" ht="11.25" customHeight="1">
      <c r="A1315" s="40"/>
      <c r="B1315" s="40"/>
      <c r="C1315" s="29"/>
      <c r="D1315" s="29"/>
      <c r="E1315" s="29"/>
      <c r="F1315" s="29"/>
      <c r="G1315" s="29"/>
      <c r="H1315" s="29"/>
      <c r="I1315" s="29"/>
      <c r="J1315" s="29"/>
      <c r="K1315" s="29"/>
      <c r="L1315" s="29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</row>
    <row r="1316" spans="1:32" ht="11.25" customHeight="1">
      <c r="A1316" s="37" t="str">
        <f>IF(COUNTIF($N$18:$N$60,A1310)=1,VLOOKUP(A1310,$N$18:$O$60,2,0),"")</f>
        <v/>
      </c>
      <c r="B1316" s="37"/>
      <c r="C1316" s="29"/>
      <c r="D1316" s="29"/>
      <c r="E1316" s="29"/>
      <c r="F1316" s="29"/>
      <c r="G1316" s="29"/>
      <c r="H1316" s="29"/>
      <c r="I1316" s="29"/>
      <c r="J1316" s="29"/>
      <c r="K1316" s="29"/>
      <c r="L1316" s="29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</row>
    <row r="1317" spans="1:32" ht="11.25" customHeight="1">
      <c r="A1317" s="38"/>
      <c r="B1317" s="38"/>
      <c r="C1317" s="30"/>
      <c r="D1317" s="30"/>
      <c r="E1317" s="30"/>
      <c r="F1317" s="30"/>
      <c r="G1317" s="30"/>
      <c r="H1317" s="30"/>
      <c r="I1317" s="30"/>
      <c r="J1317" s="30"/>
      <c r="K1317" s="30"/>
      <c r="L1317" s="30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</row>
    <row r="1318" spans="1:32" ht="11.25" customHeight="1">
      <c r="A1318" s="7"/>
      <c r="B1318" s="7"/>
      <c r="C1318" s="28"/>
      <c r="D1318" s="28"/>
      <c r="E1318" s="28"/>
      <c r="F1318" s="28"/>
      <c r="G1318" s="28"/>
      <c r="H1318" s="28"/>
      <c r="I1318" s="28"/>
      <c r="J1318" s="28"/>
      <c r="K1318" s="28"/>
      <c r="L1318" s="28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</row>
    <row r="1319" spans="1:32" ht="11.25" customHeight="1">
      <c r="A1319" s="41">
        <f t="shared" ref="A1319" si="261">A1310+1</f>
        <v>46528</v>
      </c>
      <c r="B1319" s="41"/>
      <c r="C1319" s="29"/>
      <c r="D1319" s="29"/>
      <c r="E1319" s="29"/>
      <c r="F1319" s="29"/>
      <c r="G1319" s="29"/>
      <c r="H1319" s="29"/>
      <c r="I1319" s="29"/>
      <c r="J1319" s="29"/>
      <c r="K1319" s="29"/>
      <c r="L1319" s="29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</row>
    <row r="1320" spans="1:32" ht="11.25" customHeight="1">
      <c r="A1320" s="41"/>
      <c r="B1320" s="41"/>
      <c r="C1320" s="29"/>
      <c r="D1320" s="29"/>
      <c r="E1320" s="29"/>
      <c r="F1320" s="29"/>
      <c r="G1320" s="29"/>
      <c r="H1320" s="29"/>
      <c r="I1320" s="29"/>
      <c r="J1320" s="29"/>
      <c r="K1320" s="29"/>
      <c r="L1320" s="29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</row>
    <row r="1321" spans="1:32" ht="11.25" customHeight="1">
      <c r="A1321" s="41"/>
      <c r="B1321" s="41"/>
      <c r="C1321" s="29"/>
      <c r="D1321" s="29"/>
      <c r="E1321" s="29"/>
      <c r="F1321" s="29"/>
      <c r="G1321" s="29"/>
      <c r="H1321" s="29"/>
      <c r="I1321" s="29"/>
      <c r="J1321" s="29"/>
      <c r="K1321" s="29"/>
      <c r="L1321" s="29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</row>
    <row r="1322" spans="1:32" ht="11.25" customHeight="1">
      <c r="A1322" s="41"/>
      <c r="B1322" s="41"/>
      <c r="C1322" s="29"/>
      <c r="D1322" s="29"/>
      <c r="E1322" s="29"/>
      <c r="F1322" s="29"/>
      <c r="G1322" s="29"/>
      <c r="H1322" s="29"/>
      <c r="I1322" s="29"/>
      <c r="J1322" s="29"/>
      <c r="K1322" s="29"/>
      <c r="L1322" s="29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</row>
    <row r="1323" spans="1:32" ht="11.25" customHeight="1">
      <c r="A1323" s="40">
        <f t="shared" ref="A1323" si="262">A1319</f>
        <v>46528</v>
      </c>
      <c r="B1323" s="40"/>
      <c r="C1323" s="29"/>
      <c r="D1323" s="29"/>
      <c r="E1323" s="29"/>
      <c r="F1323" s="29"/>
      <c r="G1323" s="29"/>
      <c r="H1323" s="29"/>
      <c r="I1323" s="29"/>
      <c r="J1323" s="29"/>
      <c r="K1323" s="29"/>
      <c r="L1323" s="29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</row>
    <row r="1324" spans="1:32" ht="11.25" customHeight="1">
      <c r="A1324" s="40"/>
      <c r="B1324" s="40"/>
      <c r="C1324" s="29"/>
      <c r="D1324" s="29"/>
      <c r="E1324" s="29"/>
      <c r="F1324" s="29"/>
      <c r="G1324" s="29"/>
      <c r="H1324" s="29"/>
      <c r="I1324" s="29"/>
      <c r="J1324" s="29"/>
      <c r="K1324" s="29"/>
      <c r="L1324" s="29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</row>
    <row r="1325" spans="1:32" ht="11.25" customHeight="1">
      <c r="A1325" s="37" t="str">
        <f>IF(COUNTIF($N$18:$N$60,A1319)=1,VLOOKUP(A1319,$N$18:$O$60,2,0),"")</f>
        <v/>
      </c>
      <c r="B1325" s="37"/>
      <c r="C1325" s="29"/>
      <c r="D1325" s="29"/>
      <c r="E1325" s="29"/>
      <c r="F1325" s="29"/>
      <c r="G1325" s="29"/>
      <c r="H1325" s="29"/>
      <c r="I1325" s="29"/>
      <c r="J1325" s="29"/>
      <c r="K1325" s="29"/>
      <c r="L1325" s="29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</row>
    <row r="1326" spans="1:32" ht="11.25" customHeight="1">
      <c r="A1326" s="38"/>
      <c r="B1326" s="38"/>
      <c r="C1326" s="30"/>
      <c r="D1326" s="30"/>
      <c r="E1326" s="30"/>
      <c r="F1326" s="30"/>
      <c r="G1326" s="30"/>
      <c r="H1326" s="30"/>
      <c r="I1326" s="30"/>
      <c r="J1326" s="30"/>
      <c r="K1326" s="30"/>
      <c r="L1326" s="30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</row>
    <row r="1327" spans="1:32" ht="11.25" customHeight="1">
      <c r="A1327" s="16"/>
      <c r="B1327" s="16"/>
      <c r="C1327" s="28"/>
      <c r="D1327" s="28"/>
      <c r="E1327" s="28"/>
      <c r="F1327" s="28"/>
      <c r="G1327" s="28"/>
      <c r="H1327" s="28"/>
      <c r="I1327" s="28"/>
      <c r="J1327" s="28"/>
      <c r="K1327" s="28"/>
      <c r="L1327" s="28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</row>
    <row r="1328" spans="1:32" ht="11.25" customHeight="1">
      <c r="A1328" s="39">
        <f t="shared" ref="A1328" si="263">A1319+1</f>
        <v>46529</v>
      </c>
      <c r="B1328" s="39"/>
      <c r="C1328" s="29"/>
      <c r="D1328" s="29"/>
      <c r="E1328" s="29"/>
      <c r="F1328" s="29"/>
      <c r="G1328" s="29"/>
      <c r="H1328" s="29"/>
      <c r="I1328" s="29"/>
      <c r="J1328" s="29"/>
      <c r="K1328" s="29"/>
      <c r="L1328" s="29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</row>
    <row r="1329" spans="1:32" ht="11.25" customHeight="1">
      <c r="A1329" s="39"/>
      <c r="B1329" s="39"/>
      <c r="C1329" s="29"/>
      <c r="D1329" s="29"/>
      <c r="E1329" s="29"/>
      <c r="F1329" s="29"/>
      <c r="G1329" s="29"/>
      <c r="H1329" s="29"/>
      <c r="I1329" s="29"/>
      <c r="J1329" s="29"/>
      <c r="K1329" s="29"/>
      <c r="L1329" s="29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</row>
    <row r="1330" spans="1:32" ht="11.25" customHeight="1">
      <c r="A1330" s="39"/>
      <c r="B1330" s="39"/>
      <c r="C1330" s="29"/>
      <c r="D1330" s="29"/>
      <c r="E1330" s="29"/>
      <c r="F1330" s="29"/>
      <c r="G1330" s="29"/>
      <c r="H1330" s="29"/>
      <c r="I1330" s="29"/>
      <c r="J1330" s="29"/>
      <c r="K1330" s="29"/>
      <c r="L1330" s="29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</row>
    <row r="1331" spans="1:32" ht="11.25" customHeight="1">
      <c r="A1331" s="39"/>
      <c r="B1331" s="39"/>
      <c r="C1331" s="29"/>
      <c r="D1331" s="29"/>
      <c r="E1331" s="29"/>
      <c r="F1331" s="29"/>
      <c r="G1331" s="29"/>
      <c r="H1331" s="29"/>
      <c r="I1331" s="29"/>
      <c r="J1331" s="29"/>
      <c r="K1331" s="29"/>
      <c r="L1331" s="29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</row>
    <row r="1332" spans="1:32" ht="11.25" customHeight="1">
      <c r="A1332" s="35">
        <f t="shared" ref="A1332" si="264">A1328</f>
        <v>46529</v>
      </c>
      <c r="B1332" s="35"/>
      <c r="C1332" s="29"/>
      <c r="D1332" s="29"/>
      <c r="E1332" s="29"/>
      <c r="F1332" s="29"/>
      <c r="G1332" s="29"/>
      <c r="H1332" s="29"/>
      <c r="I1332" s="29"/>
      <c r="J1332" s="29"/>
      <c r="K1332" s="29"/>
      <c r="L1332" s="29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</row>
    <row r="1333" spans="1:32" ht="11.25" customHeight="1">
      <c r="A1333" s="35"/>
      <c r="B1333" s="35"/>
      <c r="C1333" s="29"/>
      <c r="D1333" s="29"/>
      <c r="E1333" s="29"/>
      <c r="F1333" s="29"/>
      <c r="G1333" s="29"/>
      <c r="H1333" s="29"/>
      <c r="I1333" s="29"/>
      <c r="J1333" s="29"/>
      <c r="K1333" s="29"/>
      <c r="L1333" s="29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</row>
    <row r="1334" spans="1:32" ht="11.25" customHeight="1">
      <c r="A1334" s="33" t="str">
        <f>IF(COUNTIF($N$18:$N$60,A1328)=1,VLOOKUP(A1328,$N$18:$O$60,2,0),"")</f>
        <v/>
      </c>
      <c r="B1334" s="33"/>
      <c r="C1334" s="29"/>
      <c r="D1334" s="29"/>
      <c r="E1334" s="29"/>
      <c r="F1334" s="29"/>
      <c r="G1334" s="29"/>
      <c r="H1334" s="29"/>
      <c r="I1334" s="29"/>
      <c r="J1334" s="29"/>
      <c r="K1334" s="29"/>
      <c r="L1334" s="29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</row>
    <row r="1335" spans="1:32" ht="11.25" customHeight="1">
      <c r="A1335" s="34"/>
      <c r="B1335" s="34"/>
      <c r="C1335" s="30"/>
      <c r="D1335" s="30"/>
      <c r="E1335" s="30"/>
      <c r="F1335" s="30"/>
      <c r="G1335" s="30"/>
      <c r="H1335" s="30"/>
      <c r="I1335" s="30"/>
      <c r="J1335" s="30"/>
      <c r="K1335" s="30"/>
      <c r="L1335" s="30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</row>
    <row r="1336" spans="1:32" ht="11.25" customHeight="1">
      <c r="A1336" s="19"/>
      <c r="B1336" s="19"/>
      <c r="C1336" s="28"/>
      <c r="D1336" s="28"/>
      <c r="E1336" s="28"/>
      <c r="F1336" s="28"/>
      <c r="G1336" s="28"/>
      <c r="H1336" s="28"/>
      <c r="I1336" s="28"/>
      <c r="J1336" s="28"/>
      <c r="K1336" s="28"/>
      <c r="L1336" s="28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</row>
    <row r="1337" spans="1:32" ht="11.25" customHeight="1">
      <c r="A1337" s="39">
        <f t="shared" ref="A1337" si="265">A1328+1</f>
        <v>46530</v>
      </c>
      <c r="B1337" s="39"/>
      <c r="C1337" s="29"/>
      <c r="D1337" s="29"/>
      <c r="E1337" s="29"/>
      <c r="F1337" s="29"/>
      <c r="G1337" s="29"/>
      <c r="H1337" s="29"/>
      <c r="I1337" s="29"/>
      <c r="J1337" s="29"/>
      <c r="K1337" s="29"/>
      <c r="L1337" s="29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</row>
    <row r="1338" spans="1:32" ht="11.25" customHeight="1">
      <c r="A1338" s="39"/>
      <c r="B1338" s="39"/>
      <c r="C1338" s="29"/>
      <c r="D1338" s="29"/>
      <c r="E1338" s="29"/>
      <c r="F1338" s="29"/>
      <c r="G1338" s="29"/>
      <c r="H1338" s="29"/>
      <c r="I1338" s="29"/>
      <c r="J1338" s="29"/>
      <c r="K1338" s="29"/>
      <c r="L1338" s="29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</row>
    <row r="1339" spans="1:32" ht="11.25" customHeight="1">
      <c r="A1339" s="39"/>
      <c r="B1339" s="39"/>
      <c r="C1339" s="29"/>
      <c r="D1339" s="29"/>
      <c r="E1339" s="29"/>
      <c r="F1339" s="29"/>
      <c r="G1339" s="29"/>
      <c r="H1339" s="29"/>
      <c r="I1339" s="29"/>
      <c r="J1339" s="29"/>
      <c r="K1339" s="29"/>
      <c r="L1339" s="29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</row>
    <row r="1340" spans="1:32" ht="11.25" customHeight="1">
      <c r="A1340" s="39"/>
      <c r="B1340" s="39"/>
      <c r="C1340" s="29"/>
      <c r="D1340" s="29"/>
      <c r="E1340" s="29"/>
      <c r="F1340" s="29"/>
      <c r="G1340" s="29"/>
      <c r="H1340" s="29"/>
      <c r="I1340" s="29"/>
      <c r="J1340" s="29"/>
      <c r="K1340" s="29"/>
      <c r="L1340" s="29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</row>
    <row r="1341" spans="1:32" ht="11.25" customHeight="1">
      <c r="A1341" s="35">
        <f t="shared" ref="A1341" si="266">A1337</f>
        <v>46530</v>
      </c>
      <c r="B1341" s="35"/>
      <c r="C1341" s="29"/>
      <c r="D1341" s="29"/>
      <c r="E1341" s="29"/>
      <c r="F1341" s="29"/>
      <c r="G1341" s="29"/>
      <c r="H1341" s="29"/>
      <c r="I1341" s="29"/>
      <c r="J1341" s="29"/>
      <c r="K1341" s="29"/>
      <c r="L1341" s="29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</row>
    <row r="1342" spans="1:32" ht="11.25" customHeight="1">
      <c r="A1342" s="35"/>
      <c r="B1342" s="35"/>
      <c r="C1342" s="29"/>
      <c r="D1342" s="29"/>
      <c r="E1342" s="29"/>
      <c r="F1342" s="29"/>
      <c r="G1342" s="29"/>
      <c r="H1342" s="29"/>
      <c r="I1342" s="29"/>
      <c r="J1342" s="29"/>
      <c r="K1342" s="29"/>
      <c r="L1342" s="29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</row>
    <row r="1343" spans="1:32" ht="11.25" customHeight="1">
      <c r="A1343" s="33" t="str">
        <f>IF(COUNTIF($N$18:$N$60,A1337)=1,VLOOKUP(A1337,$N$18:$O$60,2,0),"")</f>
        <v/>
      </c>
      <c r="B1343" s="33"/>
      <c r="C1343" s="29"/>
      <c r="D1343" s="29"/>
      <c r="E1343" s="29"/>
      <c r="F1343" s="29"/>
      <c r="G1343" s="29"/>
      <c r="H1343" s="29"/>
      <c r="I1343" s="29"/>
      <c r="J1343" s="29"/>
      <c r="K1343" s="29"/>
      <c r="L1343" s="29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</row>
    <row r="1344" spans="1:32" ht="11.25" customHeight="1">
      <c r="A1344" s="34"/>
      <c r="B1344" s="34"/>
      <c r="C1344" s="30"/>
      <c r="D1344" s="30"/>
      <c r="E1344" s="30"/>
      <c r="F1344" s="30"/>
      <c r="G1344" s="30"/>
      <c r="H1344" s="30"/>
      <c r="I1344" s="30"/>
      <c r="J1344" s="30"/>
      <c r="K1344" s="30"/>
      <c r="L1344" s="30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</row>
    <row r="1345" spans="1:32" ht="33.75" customHeight="1">
      <c r="A1345" s="36">
        <f>TRUNC((A1347-WEEKDAY(A1347,2)-DATE(YEAR(A1347+4-WEEKDAY(A1347,2)),1,-10))/7)</f>
        <v>21</v>
      </c>
      <c r="B1345" s="36"/>
      <c r="C1345" s="27" t="str">
        <f>IF(MONTH(A1347)=MONTH(A1401),VLOOKUP(MONTH(A1347),$R$1:$S$12,2,2)&amp;" "&amp;YEAR(A1347),VLOOKUP(MONTH(A1347),$R$1:$S$12,2,2)&amp;" "&amp;YEAR(A1347)&amp;" / "&amp;VLOOKUP(MONTH(A1401),$R$1:$S$12,2,2)&amp;" "&amp;YEAR(A1401))</f>
        <v>Mai 2027</v>
      </c>
      <c r="D1345" s="27"/>
      <c r="E1345" s="27"/>
      <c r="F1345" s="27"/>
      <c r="G1345" s="27"/>
      <c r="H1345" s="27"/>
      <c r="I1345" s="27"/>
      <c r="J1345" s="27"/>
      <c r="K1345" s="27"/>
      <c r="L1345" s="27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</row>
    <row r="1346" spans="1:32" ht="11.25" customHeight="1">
      <c r="A1346" s="21"/>
      <c r="B1346" s="21"/>
      <c r="C1346" s="28"/>
      <c r="D1346" s="28"/>
      <c r="E1346" s="28"/>
      <c r="F1346" s="28"/>
      <c r="G1346" s="28"/>
      <c r="H1346" s="28"/>
      <c r="I1346" s="28"/>
      <c r="J1346" s="28"/>
      <c r="K1346" s="28"/>
      <c r="L1346" s="28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</row>
    <row r="1347" spans="1:32" ht="11.25" customHeight="1">
      <c r="A1347" s="41">
        <f t="shared" ref="A1347" si="267">A1337+1</f>
        <v>46531</v>
      </c>
      <c r="B1347" s="41"/>
      <c r="C1347" s="29"/>
      <c r="D1347" s="29"/>
      <c r="E1347" s="29"/>
      <c r="F1347" s="29"/>
      <c r="G1347" s="29"/>
      <c r="H1347" s="29"/>
      <c r="I1347" s="29"/>
      <c r="J1347" s="29"/>
      <c r="K1347" s="29"/>
      <c r="L1347" s="29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</row>
    <row r="1348" spans="1:32" ht="11.25" customHeight="1">
      <c r="A1348" s="41"/>
      <c r="B1348" s="41"/>
      <c r="C1348" s="29"/>
      <c r="D1348" s="29"/>
      <c r="E1348" s="29"/>
      <c r="F1348" s="29"/>
      <c r="G1348" s="29"/>
      <c r="H1348" s="29"/>
      <c r="I1348" s="29"/>
      <c r="J1348" s="29"/>
      <c r="K1348" s="29"/>
      <c r="L1348" s="29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</row>
    <row r="1349" spans="1:32" ht="11.25" customHeight="1">
      <c r="A1349" s="41"/>
      <c r="B1349" s="41"/>
      <c r="C1349" s="29"/>
      <c r="D1349" s="29"/>
      <c r="E1349" s="29"/>
      <c r="F1349" s="29"/>
      <c r="G1349" s="29"/>
      <c r="H1349" s="29"/>
      <c r="I1349" s="29"/>
      <c r="J1349" s="29"/>
      <c r="K1349" s="29"/>
      <c r="L1349" s="29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</row>
    <row r="1350" spans="1:32" ht="11.25" customHeight="1">
      <c r="A1350" s="41"/>
      <c r="B1350" s="41"/>
      <c r="C1350" s="29"/>
      <c r="D1350" s="29"/>
      <c r="E1350" s="29"/>
      <c r="F1350" s="29"/>
      <c r="G1350" s="29"/>
      <c r="H1350" s="29"/>
      <c r="I1350" s="29"/>
      <c r="J1350" s="29"/>
      <c r="K1350" s="29"/>
      <c r="L1350" s="29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</row>
    <row r="1351" spans="1:32" ht="11.25" customHeight="1">
      <c r="A1351" s="40">
        <f t="shared" ref="A1351" si="268">A1347</f>
        <v>46531</v>
      </c>
      <c r="B1351" s="40"/>
      <c r="C1351" s="29"/>
      <c r="D1351" s="29"/>
      <c r="E1351" s="29"/>
      <c r="F1351" s="29"/>
      <c r="G1351" s="29"/>
      <c r="H1351" s="29"/>
      <c r="I1351" s="29"/>
      <c r="J1351" s="29"/>
      <c r="K1351" s="29"/>
      <c r="L1351" s="29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</row>
    <row r="1352" spans="1:32" ht="11.25" customHeight="1">
      <c r="A1352" s="40"/>
      <c r="B1352" s="40"/>
      <c r="C1352" s="29"/>
      <c r="D1352" s="29"/>
      <c r="E1352" s="29"/>
      <c r="F1352" s="29"/>
      <c r="G1352" s="29"/>
      <c r="H1352" s="29"/>
      <c r="I1352" s="29"/>
      <c r="J1352" s="29"/>
      <c r="K1352" s="29"/>
      <c r="L1352" s="29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</row>
    <row r="1353" spans="1:32" ht="11.25" customHeight="1">
      <c r="A1353" s="37" t="str">
        <f>IF(COUNTIF($N$18:$N$60,A1347)=1,VLOOKUP(A1347,$N$18:$O$60,2,0),"")</f>
        <v/>
      </c>
      <c r="B1353" s="37"/>
      <c r="C1353" s="29"/>
      <c r="D1353" s="29"/>
      <c r="E1353" s="29"/>
      <c r="F1353" s="29"/>
      <c r="G1353" s="29"/>
      <c r="H1353" s="29"/>
      <c r="I1353" s="29"/>
      <c r="J1353" s="29"/>
      <c r="K1353" s="29"/>
      <c r="L1353" s="29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</row>
    <row r="1354" spans="1:32" ht="11.25" customHeight="1">
      <c r="A1354" s="38"/>
      <c r="B1354" s="38"/>
      <c r="C1354" s="30"/>
      <c r="D1354" s="30"/>
      <c r="E1354" s="30"/>
      <c r="F1354" s="30"/>
      <c r="G1354" s="30"/>
      <c r="H1354" s="30"/>
      <c r="I1354" s="30"/>
      <c r="J1354" s="30"/>
      <c r="K1354" s="30"/>
      <c r="L1354" s="30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</row>
    <row r="1355" spans="1:32" ht="11.25" customHeight="1">
      <c r="A1355" s="21"/>
      <c r="B1355" s="21"/>
      <c r="C1355" s="28"/>
      <c r="D1355" s="28"/>
      <c r="E1355" s="28"/>
      <c r="F1355" s="28"/>
      <c r="G1355" s="28"/>
      <c r="H1355" s="28"/>
      <c r="I1355" s="28"/>
      <c r="J1355" s="28"/>
      <c r="K1355" s="28"/>
      <c r="L1355" s="28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</row>
    <row r="1356" spans="1:32" ht="11.25" customHeight="1">
      <c r="A1356" s="41">
        <f t="shared" ref="A1356" si="269">A1347+1</f>
        <v>46532</v>
      </c>
      <c r="B1356" s="41"/>
      <c r="C1356" s="29"/>
      <c r="D1356" s="29"/>
      <c r="E1356" s="29"/>
      <c r="F1356" s="29"/>
      <c r="G1356" s="29"/>
      <c r="H1356" s="29"/>
      <c r="I1356" s="29"/>
      <c r="J1356" s="29"/>
      <c r="K1356" s="29"/>
      <c r="L1356" s="29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</row>
    <row r="1357" spans="1:32" ht="11.25" customHeight="1">
      <c r="A1357" s="41"/>
      <c r="B1357" s="41"/>
      <c r="C1357" s="29"/>
      <c r="D1357" s="29"/>
      <c r="E1357" s="29"/>
      <c r="F1357" s="29"/>
      <c r="G1357" s="29"/>
      <c r="H1357" s="29"/>
      <c r="I1357" s="29"/>
      <c r="J1357" s="29"/>
      <c r="K1357" s="29"/>
      <c r="L1357" s="29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</row>
    <row r="1358" spans="1:32" ht="11.25" customHeight="1">
      <c r="A1358" s="41"/>
      <c r="B1358" s="41"/>
      <c r="C1358" s="29"/>
      <c r="D1358" s="29"/>
      <c r="E1358" s="29"/>
      <c r="F1358" s="29"/>
      <c r="G1358" s="29"/>
      <c r="H1358" s="29"/>
      <c r="I1358" s="29"/>
      <c r="J1358" s="29"/>
      <c r="K1358" s="29"/>
      <c r="L1358" s="29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</row>
    <row r="1359" spans="1:32" ht="11.25" customHeight="1">
      <c r="A1359" s="41"/>
      <c r="B1359" s="41"/>
      <c r="C1359" s="29"/>
      <c r="D1359" s="29"/>
      <c r="E1359" s="29"/>
      <c r="F1359" s="29"/>
      <c r="G1359" s="29"/>
      <c r="H1359" s="29"/>
      <c r="I1359" s="29"/>
      <c r="J1359" s="29"/>
      <c r="K1359" s="29"/>
      <c r="L1359" s="29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</row>
    <row r="1360" spans="1:32" ht="11.25" customHeight="1">
      <c r="A1360" s="40">
        <f t="shared" ref="A1360" si="270">A1356</f>
        <v>46532</v>
      </c>
      <c r="B1360" s="40"/>
      <c r="C1360" s="29"/>
      <c r="D1360" s="29"/>
      <c r="E1360" s="29"/>
      <c r="F1360" s="29"/>
      <c r="G1360" s="29"/>
      <c r="H1360" s="29"/>
      <c r="I1360" s="29"/>
      <c r="J1360" s="29"/>
      <c r="K1360" s="29"/>
      <c r="L1360" s="29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</row>
    <row r="1361" spans="1:32" ht="11.25" customHeight="1">
      <c r="A1361" s="40"/>
      <c r="B1361" s="40"/>
      <c r="C1361" s="29"/>
      <c r="D1361" s="29"/>
      <c r="E1361" s="29"/>
      <c r="F1361" s="29"/>
      <c r="G1361" s="29"/>
      <c r="H1361" s="29"/>
      <c r="I1361" s="29"/>
      <c r="J1361" s="29"/>
      <c r="K1361" s="29"/>
      <c r="L1361" s="29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</row>
    <row r="1362" spans="1:32" ht="11.25" customHeight="1">
      <c r="A1362" s="37" t="str">
        <f>IF(COUNTIF($N$18:$N$60,A1356)=1,VLOOKUP(A1356,$N$18:$O$60,2,0),"")</f>
        <v/>
      </c>
      <c r="B1362" s="37"/>
      <c r="C1362" s="29"/>
      <c r="D1362" s="29"/>
      <c r="E1362" s="29"/>
      <c r="F1362" s="29"/>
      <c r="G1362" s="29"/>
      <c r="H1362" s="29"/>
      <c r="I1362" s="29"/>
      <c r="J1362" s="29"/>
      <c r="K1362" s="29"/>
      <c r="L1362" s="29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</row>
    <row r="1363" spans="1:32" ht="11.25" customHeight="1">
      <c r="A1363" s="38"/>
      <c r="B1363" s="38"/>
      <c r="C1363" s="30"/>
      <c r="D1363" s="30"/>
      <c r="E1363" s="30"/>
      <c r="F1363" s="30"/>
      <c r="G1363" s="30"/>
      <c r="H1363" s="30"/>
      <c r="I1363" s="30"/>
      <c r="J1363" s="30"/>
      <c r="K1363" s="30"/>
      <c r="L1363" s="30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</row>
    <row r="1364" spans="1:32" ht="11.25" customHeight="1">
      <c r="A1364" s="22"/>
      <c r="B1364" s="22"/>
      <c r="C1364" s="28"/>
      <c r="D1364" s="28"/>
      <c r="E1364" s="28"/>
      <c r="F1364" s="28"/>
      <c r="G1364" s="28"/>
      <c r="H1364" s="28"/>
      <c r="I1364" s="28"/>
      <c r="J1364" s="28"/>
      <c r="K1364" s="28"/>
      <c r="L1364" s="28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</row>
    <row r="1365" spans="1:32" ht="11.25" customHeight="1">
      <c r="A1365" s="41">
        <f t="shared" ref="A1365" si="271">A1356+1</f>
        <v>46533</v>
      </c>
      <c r="B1365" s="41"/>
      <c r="C1365" s="29"/>
      <c r="D1365" s="29"/>
      <c r="E1365" s="29"/>
      <c r="F1365" s="29"/>
      <c r="G1365" s="29"/>
      <c r="H1365" s="29"/>
      <c r="I1365" s="29"/>
      <c r="J1365" s="29"/>
      <c r="K1365" s="29"/>
      <c r="L1365" s="29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</row>
    <row r="1366" spans="1:32" ht="11.25" customHeight="1">
      <c r="A1366" s="41"/>
      <c r="B1366" s="41"/>
      <c r="C1366" s="29"/>
      <c r="D1366" s="29"/>
      <c r="E1366" s="29"/>
      <c r="F1366" s="29"/>
      <c r="G1366" s="29"/>
      <c r="H1366" s="29"/>
      <c r="I1366" s="29"/>
      <c r="J1366" s="29"/>
      <c r="K1366" s="29"/>
      <c r="L1366" s="29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</row>
    <row r="1367" spans="1:32" ht="11.25" customHeight="1">
      <c r="A1367" s="41"/>
      <c r="B1367" s="41"/>
      <c r="C1367" s="29"/>
      <c r="D1367" s="29"/>
      <c r="E1367" s="29"/>
      <c r="F1367" s="29"/>
      <c r="G1367" s="29"/>
      <c r="H1367" s="29"/>
      <c r="I1367" s="29"/>
      <c r="J1367" s="29"/>
      <c r="K1367" s="29"/>
      <c r="L1367" s="29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</row>
    <row r="1368" spans="1:32" ht="11.25" customHeight="1">
      <c r="A1368" s="41"/>
      <c r="B1368" s="41"/>
      <c r="C1368" s="29"/>
      <c r="D1368" s="29"/>
      <c r="E1368" s="29"/>
      <c r="F1368" s="29"/>
      <c r="G1368" s="29"/>
      <c r="H1368" s="29"/>
      <c r="I1368" s="29"/>
      <c r="J1368" s="29"/>
      <c r="K1368" s="29"/>
      <c r="L1368" s="29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</row>
    <row r="1369" spans="1:32" ht="11.25" customHeight="1">
      <c r="A1369" s="40">
        <f t="shared" ref="A1369" si="272">A1365</f>
        <v>46533</v>
      </c>
      <c r="B1369" s="40"/>
      <c r="C1369" s="29"/>
      <c r="D1369" s="29"/>
      <c r="E1369" s="29"/>
      <c r="F1369" s="29"/>
      <c r="G1369" s="29"/>
      <c r="H1369" s="29"/>
      <c r="I1369" s="29"/>
      <c r="J1369" s="29"/>
      <c r="K1369" s="29"/>
      <c r="L1369" s="29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</row>
    <row r="1370" spans="1:32" ht="11.25" customHeight="1">
      <c r="A1370" s="40"/>
      <c r="B1370" s="40"/>
      <c r="C1370" s="29"/>
      <c r="D1370" s="29"/>
      <c r="E1370" s="29"/>
      <c r="F1370" s="29"/>
      <c r="G1370" s="29"/>
      <c r="H1370" s="29"/>
      <c r="I1370" s="29"/>
      <c r="J1370" s="29"/>
      <c r="K1370" s="29"/>
      <c r="L1370" s="29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</row>
    <row r="1371" spans="1:32" ht="11.25" customHeight="1">
      <c r="A1371" s="37" t="str">
        <f>IF(COUNTIF($N$18:$N$60,A1365)=1,VLOOKUP(A1365,$N$18:$O$60,2,0),"")</f>
        <v/>
      </c>
      <c r="B1371" s="37"/>
      <c r="C1371" s="29"/>
      <c r="D1371" s="29"/>
      <c r="E1371" s="29"/>
      <c r="F1371" s="29"/>
      <c r="G1371" s="29"/>
      <c r="H1371" s="29"/>
      <c r="I1371" s="29"/>
      <c r="J1371" s="29"/>
      <c r="K1371" s="29"/>
      <c r="L1371" s="29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</row>
    <row r="1372" spans="1:32" ht="11.25" customHeight="1">
      <c r="A1372" s="38"/>
      <c r="B1372" s="38"/>
      <c r="C1372" s="30"/>
      <c r="D1372" s="30"/>
      <c r="E1372" s="30"/>
      <c r="F1372" s="30"/>
      <c r="G1372" s="30"/>
      <c r="H1372" s="30"/>
      <c r="I1372" s="30"/>
      <c r="J1372" s="30"/>
      <c r="K1372" s="30"/>
      <c r="L1372" s="30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</row>
    <row r="1373" spans="1:32" ht="11.25" customHeight="1">
      <c r="A1373" s="22"/>
      <c r="B1373" s="22"/>
      <c r="C1373" s="28"/>
      <c r="D1373" s="28"/>
      <c r="E1373" s="28"/>
      <c r="F1373" s="28"/>
      <c r="G1373" s="28"/>
      <c r="H1373" s="28"/>
      <c r="I1373" s="28"/>
      <c r="J1373" s="28"/>
      <c r="K1373" s="28"/>
      <c r="L1373" s="28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</row>
    <row r="1374" spans="1:32" ht="11.25" customHeight="1">
      <c r="A1374" s="41">
        <f t="shared" ref="A1374" si="273">A1365+1</f>
        <v>46534</v>
      </c>
      <c r="B1374" s="41"/>
      <c r="C1374" s="29"/>
      <c r="D1374" s="29"/>
      <c r="E1374" s="29"/>
      <c r="F1374" s="29"/>
      <c r="G1374" s="29"/>
      <c r="H1374" s="29"/>
      <c r="I1374" s="29"/>
      <c r="J1374" s="29"/>
      <c r="K1374" s="29"/>
      <c r="L1374" s="29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</row>
    <row r="1375" spans="1:32" ht="11.25" customHeight="1">
      <c r="A1375" s="41"/>
      <c r="B1375" s="41"/>
      <c r="C1375" s="29"/>
      <c r="D1375" s="29"/>
      <c r="E1375" s="29"/>
      <c r="F1375" s="29"/>
      <c r="G1375" s="29"/>
      <c r="H1375" s="29"/>
      <c r="I1375" s="29"/>
      <c r="J1375" s="29"/>
      <c r="K1375" s="29"/>
      <c r="L1375" s="29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</row>
    <row r="1376" spans="1:32" ht="11.25" customHeight="1">
      <c r="A1376" s="41"/>
      <c r="B1376" s="41"/>
      <c r="C1376" s="29"/>
      <c r="D1376" s="29"/>
      <c r="E1376" s="29"/>
      <c r="F1376" s="29"/>
      <c r="G1376" s="29"/>
      <c r="H1376" s="29"/>
      <c r="I1376" s="29"/>
      <c r="J1376" s="29"/>
      <c r="K1376" s="29"/>
      <c r="L1376" s="29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</row>
    <row r="1377" spans="1:32" ht="11.25" customHeight="1">
      <c r="A1377" s="41"/>
      <c r="B1377" s="41"/>
      <c r="C1377" s="29"/>
      <c r="D1377" s="29"/>
      <c r="E1377" s="29"/>
      <c r="F1377" s="29"/>
      <c r="G1377" s="29"/>
      <c r="H1377" s="29"/>
      <c r="I1377" s="29"/>
      <c r="J1377" s="29"/>
      <c r="K1377" s="29"/>
      <c r="L1377" s="29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</row>
    <row r="1378" spans="1:32" ht="11.25" customHeight="1">
      <c r="A1378" s="40">
        <f t="shared" ref="A1378" si="274">A1374</f>
        <v>46534</v>
      </c>
      <c r="B1378" s="40"/>
      <c r="C1378" s="29"/>
      <c r="D1378" s="29"/>
      <c r="E1378" s="29"/>
      <c r="F1378" s="29"/>
      <c r="G1378" s="29"/>
      <c r="H1378" s="29"/>
      <c r="I1378" s="29"/>
      <c r="J1378" s="29"/>
      <c r="K1378" s="29"/>
      <c r="L1378" s="29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</row>
    <row r="1379" spans="1:32" ht="11.25" customHeight="1">
      <c r="A1379" s="40"/>
      <c r="B1379" s="40"/>
      <c r="C1379" s="29"/>
      <c r="D1379" s="29"/>
      <c r="E1379" s="29"/>
      <c r="F1379" s="29"/>
      <c r="G1379" s="29"/>
      <c r="H1379" s="29"/>
      <c r="I1379" s="29"/>
      <c r="J1379" s="29"/>
      <c r="K1379" s="29"/>
      <c r="L1379" s="29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</row>
    <row r="1380" spans="1:32" ht="11.25" customHeight="1">
      <c r="A1380" s="37" t="str">
        <f>IF(COUNTIF($N$18:$N$60,A1374)=1,VLOOKUP(A1374,$N$18:$O$60,2,0),"")</f>
        <v>Fronleichnam</v>
      </c>
      <c r="B1380" s="37"/>
      <c r="C1380" s="29"/>
      <c r="D1380" s="29"/>
      <c r="E1380" s="29"/>
      <c r="F1380" s="29"/>
      <c r="G1380" s="29"/>
      <c r="H1380" s="29"/>
      <c r="I1380" s="29"/>
      <c r="J1380" s="29"/>
      <c r="K1380" s="29"/>
      <c r="L1380" s="29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</row>
    <row r="1381" spans="1:32" ht="11.25" customHeight="1">
      <c r="A1381" s="38"/>
      <c r="B1381" s="38"/>
      <c r="C1381" s="30"/>
      <c r="D1381" s="30"/>
      <c r="E1381" s="30"/>
      <c r="F1381" s="30"/>
      <c r="G1381" s="30"/>
      <c r="H1381" s="30"/>
      <c r="I1381" s="30"/>
      <c r="J1381" s="30"/>
      <c r="K1381" s="30"/>
      <c r="L1381" s="30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</row>
    <row r="1382" spans="1:32" ht="11.25" customHeight="1">
      <c r="A1382" s="7"/>
      <c r="B1382" s="7"/>
      <c r="C1382" s="28"/>
      <c r="D1382" s="28"/>
      <c r="E1382" s="28"/>
      <c r="F1382" s="28"/>
      <c r="G1382" s="28"/>
      <c r="H1382" s="28"/>
      <c r="I1382" s="28"/>
      <c r="J1382" s="28"/>
      <c r="K1382" s="28"/>
      <c r="L1382" s="28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</row>
    <row r="1383" spans="1:32" ht="11.25" customHeight="1">
      <c r="A1383" s="41">
        <f t="shared" ref="A1383" si="275">A1374+1</f>
        <v>46535</v>
      </c>
      <c r="B1383" s="41"/>
      <c r="C1383" s="29"/>
      <c r="D1383" s="29"/>
      <c r="E1383" s="29"/>
      <c r="F1383" s="29"/>
      <c r="G1383" s="29"/>
      <c r="H1383" s="29"/>
      <c r="I1383" s="29"/>
      <c r="J1383" s="29"/>
      <c r="K1383" s="29"/>
      <c r="L1383" s="29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</row>
    <row r="1384" spans="1:32" ht="11.25" customHeight="1">
      <c r="A1384" s="41"/>
      <c r="B1384" s="41"/>
      <c r="C1384" s="29"/>
      <c r="D1384" s="29"/>
      <c r="E1384" s="29"/>
      <c r="F1384" s="29"/>
      <c r="G1384" s="29"/>
      <c r="H1384" s="29"/>
      <c r="I1384" s="29"/>
      <c r="J1384" s="29"/>
      <c r="K1384" s="29"/>
      <c r="L1384" s="29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</row>
    <row r="1385" spans="1:32" ht="11.25" customHeight="1">
      <c r="A1385" s="41"/>
      <c r="B1385" s="41"/>
      <c r="C1385" s="29"/>
      <c r="D1385" s="29"/>
      <c r="E1385" s="29"/>
      <c r="F1385" s="29"/>
      <c r="G1385" s="29"/>
      <c r="H1385" s="29"/>
      <c r="I1385" s="29"/>
      <c r="J1385" s="29"/>
      <c r="K1385" s="29"/>
      <c r="L1385" s="29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</row>
    <row r="1386" spans="1:32" ht="11.25" customHeight="1">
      <c r="A1386" s="41"/>
      <c r="B1386" s="41"/>
      <c r="C1386" s="29"/>
      <c r="D1386" s="29"/>
      <c r="E1386" s="29"/>
      <c r="F1386" s="29"/>
      <c r="G1386" s="29"/>
      <c r="H1386" s="29"/>
      <c r="I1386" s="29"/>
      <c r="J1386" s="29"/>
      <c r="K1386" s="29"/>
      <c r="L1386" s="29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</row>
    <row r="1387" spans="1:32" ht="11.25" customHeight="1">
      <c r="A1387" s="40">
        <f t="shared" ref="A1387" si="276">A1383</f>
        <v>46535</v>
      </c>
      <c r="B1387" s="40"/>
      <c r="C1387" s="29"/>
      <c r="D1387" s="29"/>
      <c r="E1387" s="29"/>
      <c r="F1387" s="29"/>
      <c r="G1387" s="29"/>
      <c r="H1387" s="29"/>
      <c r="I1387" s="29"/>
      <c r="J1387" s="29"/>
      <c r="K1387" s="29"/>
      <c r="L1387" s="29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</row>
    <row r="1388" spans="1:32" ht="11.25" customHeight="1">
      <c r="A1388" s="40"/>
      <c r="B1388" s="40"/>
      <c r="C1388" s="29"/>
      <c r="D1388" s="29"/>
      <c r="E1388" s="29"/>
      <c r="F1388" s="29"/>
      <c r="G1388" s="29"/>
      <c r="H1388" s="29"/>
      <c r="I1388" s="29"/>
      <c r="J1388" s="29"/>
      <c r="K1388" s="29"/>
      <c r="L1388" s="29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</row>
    <row r="1389" spans="1:32" ht="11.25" customHeight="1">
      <c r="A1389" s="37" t="str">
        <f>IF(COUNTIF($N$18:$N$60,A1383)=1,VLOOKUP(A1383,$N$18:$O$60,2,0),"")</f>
        <v/>
      </c>
      <c r="B1389" s="37"/>
      <c r="C1389" s="29"/>
      <c r="D1389" s="29"/>
      <c r="E1389" s="29"/>
      <c r="F1389" s="29"/>
      <c r="G1389" s="29"/>
      <c r="H1389" s="29"/>
      <c r="I1389" s="29"/>
      <c r="J1389" s="29"/>
      <c r="K1389" s="29"/>
      <c r="L1389" s="29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</row>
    <row r="1390" spans="1:32" ht="11.25" customHeight="1">
      <c r="A1390" s="38"/>
      <c r="B1390" s="38"/>
      <c r="C1390" s="30"/>
      <c r="D1390" s="30"/>
      <c r="E1390" s="30"/>
      <c r="F1390" s="30"/>
      <c r="G1390" s="30"/>
      <c r="H1390" s="30"/>
      <c r="I1390" s="30"/>
      <c r="J1390" s="30"/>
      <c r="K1390" s="30"/>
      <c r="L1390" s="30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</row>
    <row r="1391" spans="1:32" ht="11.25" customHeight="1">
      <c r="A1391" s="16"/>
      <c r="B1391" s="16"/>
      <c r="C1391" s="28"/>
      <c r="D1391" s="28"/>
      <c r="E1391" s="28"/>
      <c r="F1391" s="28"/>
      <c r="G1391" s="28"/>
      <c r="H1391" s="28"/>
      <c r="I1391" s="28"/>
      <c r="J1391" s="28"/>
      <c r="K1391" s="28"/>
      <c r="L1391" s="28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</row>
    <row r="1392" spans="1:32" ht="11.25" customHeight="1">
      <c r="A1392" s="39">
        <f t="shared" ref="A1392" si="277">A1383+1</f>
        <v>46536</v>
      </c>
      <c r="B1392" s="39"/>
      <c r="C1392" s="29"/>
      <c r="D1392" s="29"/>
      <c r="E1392" s="29"/>
      <c r="F1392" s="29"/>
      <c r="G1392" s="29"/>
      <c r="H1392" s="29"/>
      <c r="I1392" s="29"/>
      <c r="J1392" s="29"/>
      <c r="K1392" s="29"/>
      <c r="L1392" s="29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</row>
    <row r="1393" spans="1:32" ht="11.25" customHeight="1">
      <c r="A1393" s="39"/>
      <c r="B1393" s="39"/>
      <c r="C1393" s="29"/>
      <c r="D1393" s="29"/>
      <c r="E1393" s="29"/>
      <c r="F1393" s="29"/>
      <c r="G1393" s="29"/>
      <c r="H1393" s="29"/>
      <c r="I1393" s="29"/>
      <c r="J1393" s="29"/>
      <c r="K1393" s="29"/>
      <c r="L1393" s="29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</row>
    <row r="1394" spans="1:32" ht="11.25" customHeight="1">
      <c r="A1394" s="39"/>
      <c r="B1394" s="39"/>
      <c r="C1394" s="29"/>
      <c r="D1394" s="29"/>
      <c r="E1394" s="29"/>
      <c r="F1394" s="29"/>
      <c r="G1394" s="29"/>
      <c r="H1394" s="29"/>
      <c r="I1394" s="29"/>
      <c r="J1394" s="29"/>
      <c r="K1394" s="29"/>
      <c r="L1394" s="29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</row>
    <row r="1395" spans="1:32" ht="11.25" customHeight="1">
      <c r="A1395" s="39"/>
      <c r="B1395" s="39"/>
      <c r="C1395" s="29"/>
      <c r="D1395" s="29"/>
      <c r="E1395" s="29"/>
      <c r="F1395" s="29"/>
      <c r="G1395" s="29"/>
      <c r="H1395" s="29"/>
      <c r="I1395" s="29"/>
      <c r="J1395" s="29"/>
      <c r="K1395" s="29"/>
      <c r="L1395" s="29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</row>
    <row r="1396" spans="1:32" ht="11.25" customHeight="1">
      <c r="A1396" s="35">
        <f t="shared" ref="A1396" si="278">A1392</f>
        <v>46536</v>
      </c>
      <c r="B1396" s="35"/>
      <c r="C1396" s="29"/>
      <c r="D1396" s="29"/>
      <c r="E1396" s="29"/>
      <c r="F1396" s="29"/>
      <c r="G1396" s="29"/>
      <c r="H1396" s="29"/>
      <c r="I1396" s="29"/>
      <c r="J1396" s="29"/>
      <c r="K1396" s="29"/>
      <c r="L1396" s="29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</row>
    <row r="1397" spans="1:32" ht="11.25" customHeight="1">
      <c r="A1397" s="35"/>
      <c r="B1397" s="35"/>
      <c r="C1397" s="29"/>
      <c r="D1397" s="29"/>
      <c r="E1397" s="29"/>
      <c r="F1397" s="29"/>
      <c r="G1397" s="29"/>
      <c r="H1397" s="29"/>
      <c r="I1397" s="29"/>
      <c r="J1397" s="29"/>
      <c r="K1397" s="29"/>
      <c r="L1397" s="29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</row>
    <row r="1398" spans="1:32" ht="11.25" customHeight="1">
      <c r="A1398" s="33" t="str">
        <f>IF(COUNTIF($N$18:$N$60,A1392)=1,VLOOKUP(A1392,$N$18:$O$60,2,0),"")</f>
        <v/>
      </c>
      <c r="B1398" s="33"/>
      <c r="C1398" s="29"/>
      <c r="D1398" s="29"/>
      <c r="E1398" s="29"/>
      <c r="F1398" s="29"/>
      <c r="G1398" s="29"/>
      <c r="H1398" s="29"/>
      <c r="I1398" s="29"/>
      <c r="J1398" s="29"/>
      <c r="K1398" s="29"/>
      <c r="L1398" s="29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</row>
    <row r="1399" spans="1:32" ht="11.25" customHeight="1">
      <c r="A1399" s="34"/>
      <c r="B1399" s="34"/>
      <c r="C1399" s="30"/>
      <c r="D1399" s="30"/>
      <c r="E1399" s="30"/>
      <c r="F1399" s="30"/>
      <c r="G1399" s="30"/>
      <c r="H1399" s="30"/>
      <c r="I1399" s="30"/>
      <c r="J1399" s="30"/>
      <c r="K1399" s="30"/>
      <c r="L1399" s="30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</row>
    <row r="1400" spans="1:32" ht="11.25" customHeight="1">
      <c r="A1400" s="19"/>
      <c r="B1400" s="19"/>
      <c r="C1400" s="28"/>
      <c r="D1400" s="28"/>
      <c r="E1400" s="28"/>
      <c r="F1400" s="28"/>
      <c r="G1400" s="28"/>
      <c r="H1400" s="28"/>
      <c r="I1400" s="28"/>
      <c r="J1400" s="28"/>
      <c r="K1400" s="28"/>
      <c r="L1400" s="28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</row>
    <row r="1401" spans="1:32" ht="11.25" customHeight="1">
      <c r="A1401" s="39">
        <f t="shared" ref="A1401" si="279">A1392+1</f>
        <v>46537</v>
      </c>
      <c r="B1401" s="39"/>
      <c r="C1401" s="29"/>
      <c r="D1401" s="29"/>
      <c r="E1401" s="29"/>
      <c r="F1401" s="29"/>
      <c r="G1401" s="29"/>
      <c r="H1401" s="29"/>
      <c r="I1401" s="29"/>
      <c r="J1401" s="29"/>
      <c r="K1401" s="29"/>
      <c r="L1401" s="29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</row>
    <row r="1402" spans="1:32" ht="11.25" customHeight="1">
      <c r="A1402" s="39"/>
      <c r="B1402" s="39"/>
      <c r="C1402" s="29"/>
      <c r="D1402" s="29"/>
      <c r="E1402" s="29"/>
      <c r="F1402" s="29"/>
      <c r="G1402" s="29"/>
      <c r="H1402" s="29"/>
      <c r="I1402" s="29"/>
      <c r="J1402" s="29"/>
      <c r="K1402" s="29"/>
      <c r="L1402" s="29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</row>
    <row r="1403" spans="1:32" ht="11.25" customHeight="1">
      <c r="A1403" s="39"/>
      <c r="B1403" s="39"/>
      <c r="C1403" s="29"/>
      <c r="D1403" s="29"/>
      <c r="E1403" s="29"/>
      <c r="F1403" s="29"/>
      <c r="G1403" s="29"/>
      <c r="H1403" s="29"/>
      <c r="I1403" s="29"/>
      <c r="J1403" s="29"/>
      <c r="K1403" s="29"/>
      <c r="L1403" s="29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</row>
    <row r="1404" spans="1:32" ht="11.25" customHeight="1">
      <c r="A1404" s="39"/>
      <c r="B1404" s="39"/>
      <c r="C1404" s="29"/>
      <c r="D1404" s="29"/>
      <c r="E1404" s="29"/>
      <c r="F1404" s="29"/>
      <c r="G1404" s="29"/>
      <c r="H1404" s="29"/>
      <c r="I1404" s="29"/>
      <c r="J1404" s="29"/>
      <c r="K1404" s="29"/>
      <c r="L1404" s="29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</row>
    <row r="1405" spans="1:32" ht="11.25" customHeight="1">
      <c r="A1405" s="35">
        <f t="shared" ref="A1405" si="280">A1401</f>
        <v>46537</v>
      </c>
      <c r="B1405" s="35"/>
      <c r="C1405" s="29"/>
      <c r="D1405" s="29"/>
      <c r="E1405" s="29"/>
      <c r="F1405" s="29"/>
      <c r="G1405" s="29"/>
      <c r="H1405" s="29"/>
      <c r="I1405" s="29"/>
      <c r="J1405" s="29"/>
      <c r="K1405" s="29"/>
      <c r="L1405" s="29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</row>
    <row r="1406" spans="1:32" ht="11.25" customHeight="1">
      <c r="A1406" s="35"/>
      <c r="B1406" s="35"/>
      <c r="C1406" s="29"/>
      <c r="D1406" s="29"/>
      <c r="E1406" s="29"/>
      <c r="F1406" s="29"/>
      <c r="G1406" s="29"/>
      <c r="H1406" s="29"/>
      <c r="I1406" s="29"/>
      <c r="J1406" s="29"/>
      <c r="K1406" s="29"/>
      <c r="L1406" s="29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</row>
    <row r="1407" spans="1:32" ht="11.25" customHeight="1">
      <c r="A1407" s="33" t="str">
        <f>IF(COUNTIF($N$18:$N$60,A1401)=1,VLOOKUP(A1401,$N$18:$O$60,2,0),"")</f>
        <v/>
      </c>
      <c r="B1407" s="33"/>
      <c r="C1407" s="29"/>
      <c r="D1407" s="29"/>
      <c r="E1407" s="29"/>
      <c r="F1407" s="29"/>
      <c r="G1407" s="29"/>
      <c r="H1407" s="29"/>
      <c r="I1407" s="29"/>
      <c r="J1407" s="29"/>
      <c r="K1407" s="29"/>
      <c r="L1407" s="29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</row>
    <row r="1408" spans="1:32" ht="11.25" customHeight="1">
      <c r="A1408" s="34"/>
      <c r="B1408" s="34"/>
      <c r="C1408" s="30"/>
      <c r="D1408" s="30"/>
      <c r="E1408" s="30"/>
      <c r="F1408" s="30"/>
      <c r="G1408" s="30"/>
      <c r="H1408" s="30"/>
      <c r="I1408" s="30"/>
      <c r="J1408" s="30"/>
      <c r="K1408" s="30"/>
      <c r="L1408" s="30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</row>
    <row r="1409" spans="1:32" ht="33.75" customHeight="1">
      <c r="A1409" s="36">
        <f>TRUNC((A1411-WEEKDAY(A1411,2)-DATE(YEAR(A1411+4-WEEKDAY(A1411,2)),1,-10))/7)</f>
        <v>22</v>
      </c>
      <c r="B1409" s="36"/>
      <c r="C1409" s="27" t="str">
        <f>IF(MONTH(A1411)=MONTH(A1465),VLOOKUP(MONTH(A1411),$R$1:$S$12,2,2)&amp;" "&amp;YEAR(A1411),VLOOKUP(MONTH(A1411),$R$1:$S$12,2,2)&amp;" "&amp;YEAR(A1411)&amp;" / "&amp;VLOOKUP(MONTH(A1465),$R$1:$S$12,2,2)&amp;" "&amp;YEAR(A1465))</f>
        <v>Mai 2027 / Juni 2027</v>
      </c>
      <c r="D1409" s="27"/>
      <c r="E1409" s="27"/>
      <c r="F1409" s="27"/>
      <c r="G1409" s="27"/>
      <c r="H1409" s="27"/>
      <c r="I1409" s="27"/>
      <c r="J1409" s="27"/>
      <c r="K1409" s="27"/>
      <c r="L1409" s="27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</row>
    <row r="1410" spans="1:32" ht="11.25" customHeight="1">
      <c r="A1410" s="21"/>
      <c r="B1410" s="21"/>
      <c r="C1410" s="28"/>
      <c r="D1410" s="28"/>
      <c r="E1410" s="28"/>
      <c r="F1410" s="28"/>
      <c r="G1410" s="28"/>
      <c r="H1410" s="28"/>
      <c r="I1410" s="28"/>
      <c r="J1410" s="28"/>
      <c r="K1410" s="28"/>
      <c r="L1410" s="28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</row>
    <row r="1411" spans="1:32" ht="11.25" customHeight="1">
      <c r="A1411" s="41">
        <f t="shared" ref="A1411" si="281">A1401+1</f>
        <v>46538</v>
      </c>
      <c r="B1411" s="41"/>
      <c r="C1411" s="29"/>
      <c r="D1411" s="29"/>
      <c r="E1411" s="29"/>
      <c r="F1411" s="29"/>
      <c r="G1411" s="29"/>
      <c r="H1411" s="29"/>
      <c r="I1411" s="29"/>
      <c r="J1411" s="29"/>
      <c r="K1411" s="29"/>
      <c r="L1411" s="29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</row>
    <row r="1412" spans="1:32" ht="11.25" customHeight="1">
      <c r="A1412" s="41"/>
      <c r="B1412" s="41"/>
      <c r="C1412" s="29"/>
      <c r="D1412" s="29"/>
      <c r="E1412" s="29"/>
      <c r="F1412" s="29"/>
      <c r="G1412" s="29"/>
      <c r="H1412" s="29"/>
      <c r="I1412" s="29"/>
      <c r="J1412" s="29"/>
      <c r="K1412" s="29"/>
      <c r="L1412" s="29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</row>
    <row r="1413" spans="1:32" ht="11.25" customHeight="1">
      <c r="A1413" s="41"/>
      <c r="B1413" s="41"/>
      <c r="C1413" s="29"/>
      <c r="D1413" s="29"/>
      <c r="E1413" s="29"/>
      <c r="F1413" s="29"/>
      <c r="G1413" s="29"/>
      <c r="H1413" s="29"/>
      <c r="I1413" s="29"/>
      <c r="J1413" s="29"/>
      <c r="K1413" s="29"/>
      <c r="L1413" s="29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</row>
    <row r="1414" spans="1:32" ht="11.25" customHeight="1">
      <c r="A1414" s="41"/>
      <c r="B1414" s="41"/>
      <c r="C1414" s="29"/>
      <c r="D1414" s="29"/>
      <c r="E1414" s="29"/>
      <c r="F1414" s="29"/>
      <c r="G1414" s="29"/>
      <c r="H1414" s="29"/>
      <c r="I1414" s="29"/>
      <c r="J1414" s="29"/>
      <c r="K1414" s="29"/>
      <c r="L1414" s="29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</row>
    <row r="1415" spans="1:32" ht="11.25" customHeight="1">
      <c r="A1415" s="40">
        <f t="shared" ref="A1415" si="282">A1411</f>
        <v>46538</v>
      </c>
      <c r="B1415" s="40"/>
      <c r="C1415" s="29"/>
      <c r="D1415" s="29"/>
      <c r="E1415" s="29"/>
      <c r="F1415" s="29"/>
      <c r="G1415" s="29"/>
      <c r="H1415" s="29"/>
      <c r="I1415" s="29"/>
      <c r="J1415" s="29"/>
      <c r="K1415" s="29"/>
      <c r="L1415" s="29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</row>
    <row r="1416" spans="1:32" ht="11.25" customHeight="1">
      <c r="A1416" s="40"/>
      <c r="B1416" s="40"/>
      <c r="C1416" s="29"/>
      <c r="D1416" s="29"/>
      <c r="E1416" s="29"/>
      <c r="F1416" s="29"/>
      <c r="G1416" s="29"/>
      <c r="H1416" s="29"/>
      <c r="I1416" s="29"/>
      <c r="J1416" s="29"/>
      <c r="K1416" s="29"/>
      <c r="L1416" s="29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</row>
    <row r="1417" spans="1:32" ht="11.25" customHeight="1">
      <c r="A1417" s="37" t="str">
        <f>IF(COUNTIF($N$18:$N$60,A1411)=1,VLOOKUP(A1411,$N$18:$O$60,2,0),"")</f>
        <v/>
      </c>
      <c r="B1417" s="37"/>
      <c r="C1417" s="29"/>
      <c r="D1417" s="29"/>
      <c r="E1417" s="29"/>
      <c r="F1417" s="29"/>
      <c r="G1417" s="29"/>
      <c r="H1417" s="29"/>
      <c r="I1417" s="29"/>
      <c r="J1417" s="29"/>
      <c r="K1417" s="29"/>
      <c r="L1417" s="29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</row>
    <row r="1418" spans="1:32" ht="11.25" customHeight="1">
      <c r="A1418" s="38"/>
      <c r="B1418" s="38"/>
      <c r="C1418" s="30"/>
      <c r="D1418" s="30"/>
      <c r="E1418" s="30"/>
      <c r="F1418" s="30"/>
      <c r="G1418" s="30"/>
      <c r="H1418" s="30"/>
      <c r="I1418" s="30"/>
      <c r="J1418" s="30"/>
      <c r="K1418" s="30"/>
      <c r="L1418" s="30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</row>
    <row r="1419" spans="1:32" ht="11.25" customHeight="1">
      <c r="A1419" s="21"/>
      <c r="B1419" s="21"/>
      <c r="C1419" s="28"/>
      <c r="D1419" s="28"/>
      <c r="E1419" s="28"/>
      <c r="F1419" s="28"/>
      <c r="G1419" s="28"/>
      <c r="H1419" s="28"/>
      <c r="I1419" s="28"/>
      <c r="J1419" s="28"/>
      <c r="K1419" s="28"/>
      <c r="L1419" s="28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</row>
    <row r="1420" spans="1:32" ht="11.25" customHeight="1">
      <c r="A1420" s="41">
        <f t="shared" ref="A1420" si="283">A1411+1</f>
        <v>46539</v>
      </c>
      <c r="B1420" s="41"/>
      <c r="C1420" s="29"/>
      <c r="D1420" s="29"/>
      <c r="E1420" s="29"/>
      <c r="F1420" s="29"/>
      <c r="G1420" s="29"/>
      <c r="H1420" s="29"/>
      <c r="I1420" s="29"/>
      <c r="J1420" s="29"/>
      <c r="K1420" s="29"/>
      <c r="L1420" s="29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</row>
    <row r="1421" spans="1:32" ht="11.25" customHeight="1">
      <c r="A1421" s="41"/>
      <c r="B1421" s="41"/>
      <c r="C1421" s="29"/>
      <c r="D1421" s="29"/>
      <c r="E1421" s="29"/>
      <c r="F1421" s="29"/>
      <c r="G1421" s="29"/>
      <c r="H1421" s="29"/>
      <c r="I1421" s="29"/>
      <c r="J1421" s="29"/>
      <c r="K1421" s="29"/>
      <c r="L1421" s="29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</row>
    <row r="1422" spans="1:32" ht="11.25" customHeight="1">
      <c r="A1422" s="41"/>
      <c r="B1422" s="41"/>
      <c r="C1422" s="29"/>
      <c r="D1422" s="29"/>
      <c r="E1422" s="29"/>
      <c r="F1422" s="29"/>
      <c r="G1422" s="29"/>
      <c r="H1422" s="29"/>
      <c r="I1422" s="29"/>
      <c r="J1422" s="29"/>
      <c r="K1422" s="29"/>
      <c r="L1422" s="29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</row>
    <row r="1423" spans="1:32" ht="11.25" customHeight="1">
      <c r="A1423" s="41"/>
      <c r="B1423" s="41"/>
      <c r="C1423" s="29"/>
      <c r="D1423" s="29"/>
      <c r="E1423" s="29"/>
      <c r="F1423" s="29"/>
      <c r="G1423" s="29"/>
      <c r="H1423" s="29"/>
      <c r="I1423" s="29"/>
      <c r="J1423" s="29"/>
      <c r="K1423" s="29"/>
      <c r="L1423" s="29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</row>
    <row r="1424" spans="1:32" ht="11.25" customHeight="1">
      <c r="A1424" s="40">
        <f t="shared" ref="A1424" si="284">A1420</f>
        <v>46539</v>
      </c>
      <c r="B1424" s="40"/>
      <c r="C1424" s="29"/>
      <c r="D1424" s="29"/>
      <c r="E1424" s="29"/>
      <c r="F1424" s="29"/>
      <c r="G1424" s="29"/>
      <c r="H1424" s="29"/>
      <c r="I1424" s="29"/>
      <c r="J1424" s="29"/>
      <c r="K1424" s="29"/>
      <c r="L1424" s="29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</row>
    <row r="1425" spans="1:32" ht="11.25" customHeight="1">
      <c r="A1425" s="40"/>
      <c r="B1425" s="40"/>
      <c r="C1425" s="29"/>
      <c r="D1425" s="29"/>
      <c r="E1425" s="29"/>
      <c r="F1425" s="29"/>
      <c r="G1425" s="29"/>
      <c r="H1425" s="29"/>
      <c r="I1425" s="29"/>
      <c r="J1425" s="29"/>
      <c r="K1425" s="29"/>
      <c r="L1425" s="29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</row>
    <row r="1426" spans="1:32" ht="11.25" customHeight="1">
      <c r="A1426" s="37" t="str">
        <f>IF(COUNTIF($N$18:$N$60,A1420)=1,VLOOKUP(A1420,$N$18:$O$60,2,0),"")</f>
        <v/>
      </c>
      <c r="B1426" s="37"/>
      <c r="C1426" s="29"/>
      <c r="D1426" s="29"/>
      <c r="E1426" s="29"/>
      <c r="F1426" s="29"/>
      <c r="G1426" s="29"/>
      <c r="H1426" s="29"/>
      <c r="I1426" s="29"/>
      <c r="J1426" s="29"/>
      <c r="K1426" s="29"/>
      <c r="L1426" s="29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</row>
    <row r="1427" spans="1:32" ht="11.25" customHeight="1">
      <c r="A1427" s="38"/>
      <c r="B1427" s="38"/>
      <c r="C1427" s="30"/>
      <c r="D1427" s="30"/>
      <c r="E1427" s="30"/>
      <c r="F1427" s="30"/>
      <c r="G1427" s="30"/>
      <c r="H1427" s="30"/>
      <c r="I1427" s="30"/>
      <c r="J1427" s="30"/>
      <c r="K1427" s="30"/>
      <c r="L1427" s="30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</row>
    <row r="1428" spans="1:32" ht="11.25" customHeight="1">
      <c r="A1428" s="22"/>
      <c r="B1428" s="22"/>
      <c r="C1428" s="28"/>
      <c r="D1428" s="28"/>
      <c r="E1428" s="28"/>
      <c r="F1428" s="28"/>
      <c r="G1428" s="28"/>
      <c r="H1428" s="28"/>
      <c r="I1428" s="28"/>
      <c r="J1428" s="28"/>
      <c r="K1428" s="28"/>
      <c r="L1428" s="28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</row>
    <row r="1429" spans="1:32" ht="11.25" customHeight="1">
      <c r="A1429" s="41">
        <f t="shared" ref="A1429" si="285">A1420+1</f>
        <v>46540</v>
      </c>
      <c r="B1429" s="41"/>
      <c r="C1429" s="29"/>
      <c r="D1429" s="29"/>
      <c r="E1429" s="29"/>
      <c r="F1429" s="29"/>
      <c r="G1429" s="29"/>
      <c r="H1429" s="29"/>
      <c r="I1429" s="29"/>
      <c r="J1429" s="29"/>
      <c r="K1429" s="29"/>
      <c r="L1429" s="29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</row>
    <row r="1430" spans="1:32" ht="11.25" customHeight="1">
      <c r="A1430" s="41"/>
      <c r="B1430" s="41"/>
      <c r="C1430" s="29"/>
      <c r="D1430" s="29"/>
      <c r="E1430" s="29"/>
      <c r="F1430" s="29"/>
      <c r="G1430" s="29"/>
      <c r="H1430" s="29"/>
      <c r="I1430" s="29"/>
      <c r="J1430" s="29"/>
      <c r="K1430" s="29"/>
      <c r="L1430" s="29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</row>
    <row r="1431" spans="1:32" ht="11.25" customHeight="1">
      <c r="A1431" s="41"/>
      <c r="B1431" s="41"/>
      <c r="C1431" s="29"/>
      <c r="D1431" s="29"/>
      <c r="E1431" s="29"/>
      <c r="F1431" s="29"/>
      <c r="G1431" s="29"/>
      <c r="H1431" s="29"/>
      <c r="I1431" s="29"/>
      <c r="J1431" s="29"/>
      <c r="K1431" s="29"/>
      <c r="L1431" s="29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</row>
    <row r="1432" spans="1:32" ht="11.25" customHeight="1">
      <c r="A1432" s="41"/>
      <c r="B1432" s="41"/>
      <c r="C1432" s="29"/>
      <c r="D1432" s="29"/>
      <c r="E1432" s="29"/>
      <c r="F1432" s="29"/>
      <c r="G1432" s="29"/>
      <c r="H1432" s="29"/>
      <c r="I1432" s="29"/>
      <c r="J1432" s="29"/>
      <c r="K1432" s="29"/>
      <c r="L1432" s="29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</row>
    <row r="1433" spans="1:32" ht="11.25" customHeight="1">
      <c r="A1433" s="40">
        <f t="shared" ref="A1433" si="286">A1429</f>
        <v>46540</v>
      </c>
      <c r="B1433" s="40"/>
      <c r="C1433" s="29"/>
      <c r="D1433" s="29"/>
      <c r="E1433" s="29"/>
      <c r="F1433" s="29"/>
      <c r="G1433" s="29"/>
      <c r="H1433" s="29"/>
      <c r="I1433" s="29"/>
      <c r="J1433" s="29"/>
      <c r="K1433" s="29"/>
      <c r="L1433" s="29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</row>
    <row r="1434" spans="1:32" ht="11.25" customHeight="1">
      <c r="A1434" s="40"/>
      <c r="B1434" s="40"/>
      <c r="C1434" s="29"/>
      <c r="D1434" s="29"/>
      <c r="E1434" s="29"/>
      <c r="F1434" s="29"/>
      <c r="G1434" s="29"/>
      <c r="H1434" s="29"/>
      <c r="I1434" s="29"/>
      <c r="J1434" s="29"/>
      <c r="K1434" s="29"/>
      <c r="L1434" s="29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</row>
    <row r="1435" spans="1:32" ht="11.25" customHeight="1">
      <c r="A1435" s="37" t="str">
        <f>IF(COUNTIF($N$18:$N$60,A1429)=1,VLOOKUP(A1429,$N$18:$O$60,2,0),"")</f>
        <v/>
      </c>
      <c r="B1435" s="37"/>
      <c r="C1435" s="29"/>
      <c r="D1435" s="29"/>
      <c r="E1435" s="29"/>
      <c r="F1435" s="29"/>
      <c r="G1435" s="29"/>
      <c r="H1435" s="29"/>
      <c r="I1435" s="29"/>
      <c r="J1435" s="29"/>
      <c r="K1435" s="29"/>
      <c r="L1435" s="29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</row>
    <row r="1436" spans="1:32" ht="11.25" customHeight="1">
      <c r="A1436" s="38"/>
      <c r="B1436" s="38"/>
      <c r="C1436" s="30"/>
      <c r="D1436" s="30"/>
      <c r="E1436" s="30"/>
      <c r="F1436" s="30"/>
      <c r="G1436" s="30"/>
      <c r="H1436" s="30"/>
      <c r="I1436" s="30"/>
      <c r="J1436" s="30"/>
      <c r="K1436" s="30"/>
      <c r="L1436" s="30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</row>
    <row r="1437" spans="1:32" ht="11.25" customHeight="1">
      <c r="A1437" s="22"/>
      <c r="B1437" s="22"/>
      <c r="C1437" s="28"/>
      <c r="D1437" s="28"/>
      <c r="E1437" s="28"/>
      <c r="F1437" s="28"/>
      <c r="G1437" s="28"/>
      <c r="H1437" s="28"/>
      <c r="I1437" s="28"/>
      <c r="J1437" s="28"/>
      <c r="K1437" s="28"/>
      <c r="L1437" s="28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</row>
    <row r="1438" spans="1:32" ht="11.25" customHeight="1">
      <c r="A1438" s="41">
        <f t="shared" ref="A1438" si="287">A1429+1</f>
        <v>46541</v>
      </c>
      <c r="B1438" s="41"/>
      <c r="C1438" s="29"/>
      <c r="D1438" s="29"/>
      <c r="E1438" s="29"/>
      <c r="F1438" s="29"/>
      <c r="G1438" s="29"/>
      <c r="H1438" s="29"/>
      <c r="I1438" s="29"/>
      <c r="J1438" s="29"/>
      <c r="K1438" s="29"/>
      <c r="L1438" s="29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</row>
    <row r="1439" spans="1:32" ht="11.25" customHeight="1">
      <c r="A1439" s="41"/>
      <c r="B1439" s="41"/>
      <c r="C1439" s="29"/>
      <c r="D1439" s="29"/>
      <c r="E1439" s="29"/>
      <c r="F1439" s="29"/>
      <c r="G1439" s="29"/>
      <c r="H1439" s="29"/>
      <c r="I1439" s="29"/>
      <c r="J1439" s="29"/>
      <c r="K1439" s="29"/>
      <c r="L1439" s="29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</row>
    <row r="1440" spans="1:32" ht="11.25" customHeight="1">
      <c r="A1440" s="41"/>
      <c r="B1440" s="41"/>
      <c r="C1440" s="29"/>
      <c r="D1440" s="29"/>
      <c r="E1440" s="29"/>
      <c r="F1440" s="29"/>
      <c r="G1440" s="29"/>
      <c r="H1440" s="29"/>
      <c r="I1440" s="29"/>
      <c r="J1440" s="29"/>
      <c r="K1440" s="29"/>
      <c r="L1440" s="29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</row>
    <row r="1441" spans="1:32" ht="11.25" customHeight="1">
      <c r="A1441" s="41"/>
      <c r="B1441" s="41"/>
      <c r="C1441" s="29"/>
      <c r="D1441" s="29"/>
      <c r="E1441" s="29"/>
      <c r="F1441" s="29"/>
      <c r="G1441" s="29"/>
      <c r="H1441" s="29"/>
      <c r="I1441" s="29"/>
      <c r="J1441" s="29"/>
      <c r="K1441" s="29"/>
      <c r="L1441" s="29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</row>
    <row r="1442" spans="1:32" ht="11.25" customHeight="1">
      <c r="A1442" s="40">
        <f t="shared" ref="A1442" si="288">A1438</f>
        <v>46541</v>
      </c>
      <c r="B1442" s="40"/>
      <c r="C1442" s="29"/>
      <c r="D1442" s="29"/>
      <c r="E1442" s="29"/>
      <c r="F1442" s="29"/>
      <c r="G1442" s="29"/>
      <c r="H1442" s="29"/>
      <c r="I1442" s="29"/>
      <c r="J1442" s="29"/>
      <c r="K1442" s="29"/>
      <c r="L1442" s="29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</row>
    <row r="1443" spans="1:32" ht="11.25" customHeight="1">
      <c r="A1443" s="40"/>
      <c r="B1443" s="40"/>
      <c r="C1443" s="29"/>
      <c r="D1443" s="29"/>
      <c r="E1443" s="29"/>
      <c r="F1443" s="29"/>
      <c r="G1443" s="29"/>
      <c r="H1443" s="29"/>
      <c r="I1443" s="29"/>
      <c r="J1443" s="29"/>
      <c r="K1443" s="29"/>
      <c r="L1443" s="29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</row>
    <row r="1444" spans="1:32" ht="11.25" customHeight="1">
      <c r="A1444" s="37" t="str">
        <f>IF(COUNTIF($N$18:$N$60,A1438)=1,VLOOKUP(A1438,$N$18:$O$60,2,0),"")</f>
        <v/>
      </c>
      <c r="B1444" s="37"/>
      <c r="C1444" s="29"/>
      <c r="D1444" s="29"/>
      <c r="E1444" s="29"/>
      <c r="F1444" s="29"/>
      <c r="G1444" s="29"/>
      <c r="H1444" s="29"/>
      <c r="I1444" s="29"/>
      <c r="J1444" s="29"/>
      <c r="K1444" s="29"/>
      <c r="L1444" s="29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</row>
    <row r="1445" spans="1:32" ht="11.25" customHeight="1">
      <c r="A1445" s="38"/>
      <c r="B1445" s="38"/>
      <c r="C1445" s="30"/>
      <c r="D1445" s="30"/>
      <c r="E1445" s="30"/>
      <c r="F1445" s="30"/>
      <c r="G1445" s="30"/>
      <c r="H1445" s="30"/>
      <c r="I1445" s="30"/>
      <c r="J1445" s="30"/>
      <c r="K1445" s="30"/>
      <c r="L1445" s="30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</row>
    <row r="1446" spans="1:32" ht="11.25" customHeight="1">
      <c r="A1446" s="7"/>
      <c r="B1446" s="7"/>
      <c r="C1446" s="28"/>
      <c r="D1446" s="28"/>
      <c r="E1446" s="28"/>
      <c r="F1446" s="28"/>
      <c r="G1446" s="28"/>
      <c r="H1446" s="28"/>
      <c r="I1446" s="28"/>
      <c r="J1446" s="28"/>
      <c r="K1446" s="28"/>
      <c r="L1446" s="28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</row>
    <row r="1447" spans="1:32" ht="11.25" customHeight="1">
      <c r="A1447" s="41">
        <f t="shared" ref="A1447" si="289">A1438+1</f>
        <v>46542</v>
      </c>
      <c r="B1447" s="41"/>
      <c r="C1447" s="29"/>
      <c r="D1447" s="29"/>
      <c r="E1447" s="29"/>
      <c r="F1447" s="29"/>
      <c r="G1447" s="29"/>
      <c r="H1447" s="29"/>
      <c r="I1447" s="29"/>
      <c r="J1447" s="29"/>
      <c r="K1447" s="29"/>
      <c r="L1447" s="29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</row>
    <row r="1448" spans="1:32" ht="11.25" customHeight="1">
      <c r="A1448" s="41"/>
      <c r="B1448" s="41"/>
      <c r="C1448" s="29"/>
      <c r="D1448" s="29"/>
      <c r="E1448" s="29"/>
      <c r="F1448" s="29"/>
      <c r="G1448" s="29"/>
      <c r="H1448" s="29"/>
      <c r="I1448" s="29"/>
      <c r="J1448" s="29"/>
      <c r="K1448" s="29"/>
      <c r="L1448" s="29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</row>
    <row r="1449" spans="1:32" ht="11.25" customHeight="1">
      <c r="A1449" s="41"/>
      <c r="B1449" s="41"/>
      <c r="C1449" s="29"/>
      <c r="D1449" s="29"/>
      <c r="E1449" s="29"/>
      <c r="F1449" s="29"/>
      <c r="G1449" s="29"/>
      <c r="H1449" s="29"/>
      <c r="I1449" s="29"/>
      <c r="J1449" s="29"/>
      <c r="K1449" s="29"/>
      <c r="L1449" s="29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</row>
    <row r="1450" spans="1:32" ht="11.25" customHeight="1">
      <c r="A1450" s="41"/>
      <c r="B1450" s="41"/>
      <c r="C1450" s="29"/>
      <c r="D1450" s="29"/>
      <c r="E1450" s="29"/>
      <c r="F1450" s="29"/>
      <c r="G1450" s="29"/>
      <c r="H1450" s="29"/>
      <c r="I1450" s="29"/>
      <c r="J1450" s="29"/>
      <c r="K1450" s="29"/>
      <c r="L1450" s="29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</row>
    <row r="1451" spans="1:32" ht="11.25" customHeight="1">
      <c r="A1451" s="40">
        <f t="shared" ref="A1451" si="290">A1447</f>
        <v>46542</v>
      </c>
      <c r="B1451" s="40"/>
      <c r="C1451" s="29"/>
      <c r="D1451" s="29"/>
      <c r="E1451" s="29"/>
      <c r="F1451" s="29"/>
      <c r="G1451" s="29"/>
      <c r="H1451" s="29"/>
      <c r="I1451" s="29"/>
      <c r="J1451" s="29"/>
      <c r="K1451" s="29"/>
      <c r="L1451" s="29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</row>
    <row r="1452" spans="1:32" ht="11.25" customHeight="1">
      <c r="A1452" s="40"/>
      <c r="B1452" s="40"/>
      <c r="C1452" s="29"/>
      <c r="D1452" s="29"/>
      <c r="E1452" s="29"/>
      <c r="F1452" s="29"/>
      <c r="G1452" s="29"/>
      <c r="H1452" s="29"/>
      <c r="I1452" s="29"/>
      <c r="J1452" s="29"/>
      <c r="K1452" s="29"/>
      <c r="L1452" s="29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</row>
    <row r="1453" spans="1:32" ht="11.25" customHeight="1">
      <c r="A1453" s="37" t="str">
        <f>IF(COUNTIF($N$18:$N$60,A1447)=1,VLOOKUP(A1447,$N$18:$O$60,2,0),"")</f>
        <v/>
      </c>
      <c r="B1453" s="37"/>
      <c r="C1453" s="29"/>
      <c r="D1453" s="29"/>
      <c r="E1453" s="29"/>
      <c r="F1453" s="29"/>
      <c r="G1453" s="29"/>
      <c r="H1453" s="29"/>
      <c r="I1453" s="29"/>
      <c r="J1453" s="29"/>
      <c r="K1453" s="29"/>
      <c r="L1453" s="29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</row>
    <row r="1454" spans="1:32" ht="11.25" customHeight="1">
      <c r="A1454" s="38"/>
      <c r="B1454" s="38"/>
      <c r="C1454" s="30"/>
      <c r="D1454" s="30"/>
      <c r="E1454" s="30"/>
      <c r="F1454" s="30"/>
      <c r="G1454" s="30"/>
      <c r="H1454" s="30"/>
      <c r="I1454" s="30"/>
      <c r="J1454" s="30"/>
      <c r="K1454" s="30"/>
      <c r="L1454" s="30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</row>
    <row r="1455" spans="1:32" ht="11.25" customHeight="1">
      <c r="A1455" s="16"/>
      <c r="B1455" s="16"/>
      <c r="C1455" s="28"/>
      <c r="D1455" s="28"/>
      <c r="E1455" s="28"/>
      <c r="F1455" s="28"/>
      <c r="G1455" s="28"/>
      <c r="H1455" s="28"/>
      <c r="I1455" s="28"/>
      <c r="J1455" s="28"/>
      <c r="K1455" s="28"/>
      <c r="L1455" s="28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</row>
    <row r="1456" spans="1:32" ht="11.25" customHeight="1">
      <c r="A1456" s="39">
        <f t="shared" ref="A1456" si="291">A1447+1</f>
        <v>46543</v>
      </c>
      <c r="B1456" s="39"/>
      <c r="C1456" s="29"/>
      <c r="D1456" s="29"/>
      <c r="E1456" s="29"/>
      <c r="F1456" s="29"/>
      <c r="G1456" s="29"/>
      <c r="H1456" s="29"/>
      <c r="I1456" s="29"/>
      <c r="J1456" s="29"/>
      <c r="K1456" s="29"/>
      <c r="L1456" s="29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</row>
    <row r="1457" spans="1:32" ht="11.25" customHeight="1">
      <c r="A1457" s="39"/>
      <c r="B1457" s="39"/>
      <c r="C1457" s="29"/>
      <c r="D1457" s="29"/>
      <c r="E1457" s="29"/>
      <c r="F1457" s="29"/>
      <c r="G1457" s="29"/>
      <c r="H1457" s="29"/>
      <c r="I1457" s="29"/>
      <c r="J1457" s="29"/>
      <c r="K1457" s="29"/>
      <c r="L1457" s="29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</row>
    <row r="1458" spans="1:32" ht="11.25" customHeight="1">
      <c r="A1458" s="39"/>
      <c r="B1458" s="39"/>
      <c r="C1458" s="29"/>
      <c r="D1458" s="29"/>
      <c r="E1458" s="29"/>
      <c r="F1458" s="29"/>
      <c r="G1458" s="29"/>
      <c r="H1458" s="29"/>
      <c r="I1458" s="29"/>
      <c r="J1458" s="29"/>
      <c r="K1458" s="29"/>
      <c r="L1458" s="29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</row>
    <row r="1459" spans="1:32" ht="11.25" customHeight="1">
      <c r="A1459" s="39"/>
      <c r="B1459" s="39"/>
      <c r="C1459" s="29"/>
      <c r="D1459" s="29"/>
      <c r="E1459" s="29"/>
      <c r="F1459" s="29"/>
      <c r="G1459" s="29"/>
      <c r="H1459" s="29"/>
      <c r="I1459" s="29"/>
      <c r="J1459" s="29"/>
      <c r="K1459" s="29"/>
      <c r="L1459" s="29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</row>
    <row r="1460" spans="1:32" ht="11.25" customHeight="1">
      <c r="A1460" s="35">
        <f t="shared" ref="A1460" si="292">A1456</f>
        <v>46543</v>
      </c>
      <c r="B1460" s="35"/>
      <c r="C1460" s="29"/>
      <c r="D1460" s="29"/>
      <c r="E1460" s="29"/>
      <c r="F1460" s="29"/>
      <c r="G1460" s="29"/>
      <c r="H1460" s="29"/>
      <c r="I1460" s="29"/>
      <c r="J1460" s="29"/>
      <c r="K1460" s="29"/>
      <c r="L1460" s="29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</row>
    <row r="1461" spans="1:32" ht="11.25" customHeight="1">
      <c r="A1461" s="35"/>
      <c r="B1461" s="35"/>
      <c r="C1461" s="29"/>
      <c r="D1461" s="29"/>
      <c r="E1461" s="29"/>
      <c r="F1461" s="29"/>
      <c r="G1461" s="29"/>
      <c r="H1461" s="29"/>
      <c r="I1461" s="29"/>
      <c r="J1461" s="29"/>
      <c r="K1461" s="29"/>
      <c r="L1461" s="29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</row>
    <row r="1462" spans="1:32" ht="11.25" customHeight="1">
      <c r="A1462" s="33" t="str">
        <f>IF(COUNTIF($N$18:$N$60,A1456)=1,VLOOKUP(A1456,$N$18:$O$60,2,0),"")</f>
        <v/>
      </c>
      <c r="B1462" s="33"/>
      <c r="C1462" s="29"/>
      <c r="D1462" s="29"/>
      <c r="E1462" s="29"/>
      <c r="F1462" s="29"/>
      <c r="G1462" s="29"/>
      <c r="H1462" s="29"/>
      <c r="I1462" s="29"/>
      <c r="J1462" s="29"/>
      <c r="K1462" s="29"/>
      <c r="L1462" s="29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</row>
    <row r="1463" spans="1:32" ht="11.25" customHeight="1">
      <c r="A1463" s="34"/>
      <c r="B1463" s="34"/>
      <c r="C1463" s="30"/>
      <c r="D1463" s="30"/>
      <c r="E1463" s="30"/>
      <c r="F1463" s="30"/>
      <c r="G1463" s="30"/>
      <c r="H1463" s="30"/>
      <c r="I1463" s="30"/>
      <c r="J1463" s="30"/>
      <c r="K1463" s="30"/>
      <c r="L1463" s="30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</row>
    <row r="1464" spans="1:32" ht="11.25" customHeight="1">
      <c r="A1464" s="19"/>
      <c r="B1464" s="19"/>
      <c r="C1464" s="28"/>
      <c r="D1464" s="28"/>
      <c r="E1464" s="28"/>
      <c r="F1464" s="28"/>
      <c r="G1464" s="28"/>
      <c r="H1464" s="28"/>
      <c r="I1464" s="28"/>
      <c r="J1464" s="28"/>
      <c r="K1464" s="28"/>
      <c r="L1464" s="28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</row>
    <row r="1465" spans="1:32" ht="11.25" customHeight="1">
      <c r="A1465" s="39">
        <f t="shared" ref="A1465" si="293">A1456+1</f>
        <v>46544</v>
      </c>
      <c r="B1465" s="39"/>
      <c r="C1465" s="29"/>
      <c r="D1465" s="29"/>
      <c r="E1465" s="29"/>
      <c r="F1465" s="29"/>
      <c r="G1465" s="29"/>
      <c r="H1465" s="29"/>
      <c r="I1465" s="29"/>
      <c r="J1465" s="29"/>
      <c r="K1465" s="29"/>
      <c r="L1465" s="29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</row>
    <row r="1466" spans="1:32" ht="11.25" customHeight="1">
      <c r="A1466" s="39"/>
      <c r="B1466" s="39"/>
      <c r="C1466" s="29"/>
      <c r="D1466" s="29"/>
      <c r="E1466" s="29"/>
      <c r="F1466" s="29"/>
      <c r="G1466" s="29"/>
      <c r="H1466" s="29"/>
      <c r="I1466" s="29"/>
      <c r="J1466" s="29"/>
      <c r="K1466" s="29"/>
      <c r="L1466" s="29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</row>
    <row r="1467" spans="1:32" ht="11.25" customHeight="1">
      <c r="A1467" s="39"/>
      <c r="B1467" s="39"/>
      <c r="C1467" s="29"/>
      <c r="D1467" s="29"/>
      <c r="E1467" s="29"/>
      <c r="F1467" s="29"/>
      <c r="G1467" s="29"/>
      <c r="H1467" s="29"/>
      <c r="I1467" s="29"/>
      <c r="J1467" s="29"/>
      <c r="K1467" s="29"/>
      <c r="L1467" s="29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</row>
    <row r="1468" spans="1:32" ht="11.25" customHeight="1">
      <c r="A1468" s="39"/>
      <c r="B1468" s="39"/>
      <c r="C1468" s="29"/>
      <c r="D1468" s="29"/>
      <c r="E1468" s="29"/>
      <c r="F1468" s="29"/>
      <c r="G1468" s="29"/>
      <c r="H1468" s="29"/>
      <c r="I1468" s="29"/>
      <c r="J1468" s="29"/>
      <c r="K1468" s="29"/>
      <c r="L1468" s="29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</row>
    <row r="1469" spans="1:32" ht="11.25" customHeight="1">
      <c r="A1469" s="35">
        <f t="shared" ref="A1469" si="294">A1465</f>
        <v>46544</v>
      </c>
      <c r="B1469" s="35"/>
      <c r="C1469" s="29"/>
      <c r="D1469" s="29"/>
      <c r="E1469" s="29"/>
      <c r="F1469" s="29"/>
      <c r="G1469" s="29"/>
      <c r="H1469" s="29"/>
      <c r="I1469" s="29"/>
      <c r="J1469" s="29"/>
      <c r="K1469" s="29"/>
      <c r="L1469" s="29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</row>
    <row r="1470" spans="1:32" ht="11.25" customHeight="1">
      <c r="A1470" s="35"/>
      <c r="B1470" s="35"/>
      <c r="C1470" s="29"/>
      <c r="D1470" s="29"/>
      <c r="E1470" s="29"/>
      <c r="F1470" s="29"/>
      <c r="G1470" s="29"/>
      <c r="H1470" s="29"/>
      <c r="I1470" s="29"/>
      <c r="J1470" s="29"/>
      <c r="K1470" s="29"/>
      <c r="L1470" s="29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</row>
    <row r="1471" spans="1:32" ht="11.25" customHeight="1">
      <c r="A1471" s="33" t="str">
        <f>IF(COUNTIF($N$18:$N$60,A1465)=1,VLOOKUP(A1465,$N$18:$O$60,2,0),"")</f>
        <v/>
      </c>
      <c r="B1471" s="33"/>
      <c r="C1471" s="29"/>
      <c r="D1471" s="29"/>
      <c r="E1471" s="29"/>
      <c r="F1471" s="29"/>
      <c r="G1471" s="29"/>
      <c r="H1471" s="29"/>
      <c r="I1471" s="29"/>
      <c r="J1471" s="29"/>
      <c r="K1471" s="29"/>
      <c r="L1471" s="29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</row>
    <row r="1472" spans="1:32" ht="11.25" customHeight="1">
      <c r="A1472" s="34"/>
      <c r="B1472" s="34"/>
      <c r="C1472" s="30"/>
      <c r="D1472" s="30"/>
      <c r="E1472" s="30"/>
      <c r="F1472" s="30"/>
      <c r="G1472" s="30"/>
      <c r="H1472" s="30"/>
      <c r="I1472" s="30"/>
      <c r="J1472" s="30"/>
      <c r="K1472" s="30"/>
      <c r="L1472" s="30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</row>
    <row r="1473" spans="1:32" ht="33.75" customHeight="1">
      <c r="A1473" s="36">
        <f>TRUNC((A1475-WEEKDAY(A1475,2)-DATE(YEAR(A1475+4-WEEKDAY(A1475,2)),1,-10))/7)</f>
        <v>23</v>
      </c>
      <c r="B1473" s="36"/>
      <c r="C1473" s="27" t="str">
        <f>IF(MONTH(A1475)=MONTH(A1529),VLOOKUP(MONTH(A1475),$R$1:$S$12,2,2)&amp;" "&amp;YEAR(A1475),VLOOKUP(MONTH(A1475),$R$1:$S$12,2,2)&amp;" "&amp;YEAR(A1475)&amp;" / "&amp;VLOOKUP(MONTH(A1529),$R$1:$S$12,2,2)&amp;" "&amp;YEAR(A1529))</f>
        <v>Juni 2027</v>
      </c>
      <c r="D1473" s="27"/>
      <c r="E1473" s="27"/>
      <c r="F1473" s="27"/>
      <c r="G1473" s="27"/>
      <c r="H1473" s="27"/>
      <c r="I1473" s="27"/>
      <c r="J1473" s="27"/>
      <c r="K1473" s="27"/>
      <c r="L1473" s="27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</row>
    <row r="1474" spans="1:32" ht="11.25" customHeight="1">
      <c r="A1474" s="21"/>
      <c r="B1474" s="21"/>
      <c r="C1474" s="28"/>
      <c r="D1474" s="28"/>
      <c r="E1474" s="28"/>
      <c r="F1474" s="28"/>
      <c r="G1474" s="28"/>
      <c r="H1474" s="28"/>
      <c r="I1474" s="28"/>
      <c r="J1474" s="28"/>
      <c r="K1474" s="28"/>
      <c r="L1474" s="28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</row>
    <row r="1475" spans="1:32" ht="11.25" customHeight="1">
      <c r="A1475" s="41">
        <f t="shared" ref="A1475" si="295">A1465+1</f>
        <v>46545</v>
      </c>
      <c r="B1475" s="41"/>
      <c r="C1475" s="29"/>
      <c r="D1475" s="29"/>
      <c r="E1475" s="29"/>
      <c r="F1475" s="29"/>
      <c r="G1475" s="29"/>
      <c r="H1475" s="29"/>
      <c r="I1475" s="29"/>
      <c r="J1475" s="29"/>
      <c r="K1475" s="29"/>
      <c r="L1475" s="29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</row>
    <row r="1476" spans="1:32" ht="11.25" customHeight="1">
      <c r="A1476" s="41"/>
      <c r="B1476" s="41"/>
      <c r="C1476" s="29"/>
      <c r="D1476" s="29"/>
      <c r="E1476" s="29"/>
      <c r="F1476" s="29"/>
      <c r="G1476" s="29"/>
      <c r="H1476" s="29"/>
      <c r="I1476" s="29"/>
      <c r="J1476" s="29"/>
      <c r="K1476" s="29"/>
      <c r="L1476" s="29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</row>
    <row r="1477" spans="1:32" ht="11.25" customHeight="1">
      <c r="A1477" s="41"/>
      <c r="B1477" s="41"/>
      <c r="C1477" s="29"/>
      <c r="D1477" s="29"/>
      <c r="E1477" s="29"/>
      <c r="F1477" s="29"/>
      <c r="G1477" s="29"/>
      <c r="H1477" s="29"/>
      <c r="I1477" s="29"/>
      <c r="J1477" s="29"/>
      <c r="K1477" s="29"/>
      <c r="L1477" s="29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</row>
    <row r="1478" spans="1:32" ht="11.25" customHeight="1">
      <c r="A1478" s="41"/>
      <c r="B1478" s="41"/>
      <c r="C1478" s="29"/>
      <c r="D1478" s="29"/>
      <c r="E1478" s="29"/>
      <c r="F1478" s="29"/>
      <c r="G1478" s="29"/>
      <c r="H1478" s="29"/>
      <c r="I1478" s="29"/>
      <c r="J1478" s="29"/>
      <c r="K1478" s="29"/>
      <c r="L1478" s="29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</row>
    <row r="1479" spans="1:32" ht="11.25" customHeight="1">
      <c r="A1479" s="40">
        <f t="shared" ref="A1479" si="296">A1475</f>
        <v>46545</v>
      </c>
      <c r="B1479" s="40"/>
      <c r="C1479" s="29"/>
      <c r="D1479" s="29"/>
      <c r="E1479" s="29"/>
      <c r="F1479" s="29"/>
      <c r="G1479" s="29"/>
      <c r="H1479" s="29"/>
      <c r="I1479" s="29"/>
      <c r="J1479" s="29"/>
      <c r="K1479" s="29"/>
      <c r="L1479" s="29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</row>
    <row r="1480" spans="1:32" ht="11.25" customHeight="1">
      <c r="A1480" s="40"/>
      <c r="B1480" s="40"/>
      <c r="C1480" s="29"/>
      <c r="D1480" s="29"/>
      <c r="E1480" s="29"/>
      <c r="F1480" s="29"/>
      <c r="G1480" s="29"/>
      <c r="H1480" s="29"/>
      <c r="I1480" s="29"/>
      <c r="J1480" s="29"/>
      <c r="K1480" s="29"/>
      <c r="L1480" s="29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</row>
    <row r="1481" spans="1:32" ht="11.25" customHeight="1">
      <c r="A1481" s="37" t="str">
        <f>IF(COUNTIF($N$18:$N$60,A1475)=1,VLOOKUP(A1475,$N$18:$O$60,2,0),"")</f>
        <v/>
      </c>
      <c r="B1481" s="37"/>
      <c r="C1481" s="29"/>
      <c r="D1481" s="29"/>
      <c r="E1481" s="29"/>
      <c r="F1481" s="29"/>
      <c r="G1481" s="29"/>
      <c r="H1481" s="29"/>
      <c r="I1481" s="29"/>
      <c r="J1481" s="29"/>
      <c r="K1481" s="29"/>
      <c r="L1481" s="29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</row>
    <row r="1482" spans="1:32" ht="11.25" customHeight="1">
      <c r="A1482" s="38"/>
      <c r="B1482" s="38"/>
      <c r="C1482" s="30"/>
      <c r="D1482" s="30"/>
      <c r="E1482" s="30"/>
      <c r="F1482" s="30"/>
      <c r="G1482" s="30"/>
      <c r="H1482" s="30"/>
      <c r="I1482" s="30"/>
      <c r="J1482" s="30"/>
      <c r="K1482" s="30"/>
      <c r="L1482" s="30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</row>
    <row r="1483" spans="1:32" ht="11.25" customHeight="1">
      <c r="A1483" s="21"/>
      <c r="B1483" s="21"/>
      <c r="C1483" s="28"/>
      <c r="D1483" s="28"/>
      <c r="E1483" s="28"/>
      <c r="F1483" s="28"/>
      <c r="G1483" s="28"/>
      <c r="H1483" s="28"/>
      <c r="I1483" s="28"/>
      <c r="J1483" s="28"/>
      <c r="K1483" s="28"/>
      <c r="L1483" s="28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</row>
    <row r="1484" spans="1:32" ht="11.25" customHeight="1">
      <c r="A1484" s="41">
        <f t="shared" ref="A1484" si="297">A1475+1</f>
        <v>46546</v>
      </c>
      <c r="B1484" s="41"/>
      <c r="C1484" s="29"/>
      <c r="D1484" s="29"/>
      <c r="E1484" s="29"/>
      <c r="F1484" s="29"/>
      <c r="G1484" s="29"/>
      <c r="H1484" s="29"/>
      <c r="I1484" s="29"/>
      <c r="J1484" s="29"/>
      <c r="K1484" s="29"/>
      <c r="L1484" s="29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</row>
    <row r="1485" spans="1:32" ht="11.25" customHeight="1">
      <c r="A1485" s="41"/>
      <c r="B1485" s="41"/>
      <c r="C1485" s="29"/>
      <c r="D1485" s="29"/>
      <c r="E1485" s="29"/>
      <c r="F1485" s="29"/>
      <c r="G1485" s="29"/>
      <c r="H1485" s="29"/>
      <c r="I1485" s="29"/>
      <c r="J1485" s="29"/>
      <c r="K1485" s="29"/>
      <c r="L1485" s="29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</row>
    <row r="1486" spans="1:32" ht="11.25" customHeight="1">
      <c r="A1486" s="41"/>
      <c r="B1486" s="41"/>
      <c r="C1486" s="29"/>
      <c r="D1486" s="29"/>
      <c r="E1486" s="29"/>
      <c r="F1486" s="29"/>
      <c r="G1486" s="29"/>
      <c r="H1486" s="29"/>
      <c r="I1486" s="29"/>
      <c r="J1486" s="29"/>
      <c r="K1486" s="29"/>
      <c r="L1486" s="29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</row>
    <row r="1487" spans="1:32" ht="11.25" customHeight="1">
      <c r="A1487" s="41"/>
      <c r="B1487" s="41"/>
      <c r="C1487" s="29"/>
      <c r="D1487" s="29"/>
      <c r="E1487" s="29"/>
      <c r="F1487" s="29"/>
      <c r="G1487" s="29"/>
      <c r="H1487" s="29"/>
      <c r="I1487" s="29"/>
      <c r="J1487" s="29"/>
      <c r="K1487" s="29"/>
      <c r="L1487" s="29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</row>
    <row r="1488" spans="1:32" ht="11.25" customHeight="1">
      <c r="A1488" s="40">
        <f t="shared" ref="A1488" si="298">A1484</f>
        <v>46546</v>
      </c>
      <c r="B1488" s="40"/>
      <c r="C1488" s="29"/>
      <c r="D1488" s="29"/>
      <c r="E1488" s="29"/>
      <c r="F1488" s="29"/>
      <c r="G1488" s="29"/>
      <c r="H1488" s="29"/>
      <c r="I1488" s="29"/>
      <c r="J1488" s="29"/>
      <c r="K1488" s="29"/>
      <c r="L1488" s="29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</row>
    <row r="1489" spans="1:32" ht="11.25" customHeight="1">
      <c r="A1489" s="40"/>
      <c r="B1489" s="40"/>
      <c r="C1489" s="29"/>
      <c r="D1489" s="29"/>
      <c r="E1489" s="29"/>
      <c r="F1489" s="29"/>
      <c r="G1489" s="29"/>
      <c r="H1489" s="29"/>
      <c r="I1489" s="29"/>
      <c r="J1489" s="29"/>
      <c r="K1489" s="29"/>
      <c r="L1489" s="29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</row>
    <row r="1490" spans="1:32" ht="11.25" customHeight="1">
      <c r="A1490" s="37" t="str">
        <f>IF(COUNTIF($N$18:$N$60,A1484)=1,VLOOKUP(A1484,$N$18:$O$60,2,0),"")</f>
        <v/>
      </c>
      <c r="B1490" s="37"/>
      <c r="C1490" s="29"/>
      <c r="D1490" s="29"/>
      <c r="E1490" s="29"/>
      <c r="F1490" s="29"/>
      <c r="G1490" s="29"/>
      <c r="H1490" s="29"/>
      <c r="I1490" s="29"/>
      <c r="J1490" s="29"/>
      <c r="K1490" s="29"/>
      <c r="L1490" s="29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</row>
    <row r="1491" spans="1:32" ht="11.25" customHeight="1">
      <c r="A1491" s="38"/>
      <c r="B1491" s="38"/>
      <c r="C1491" s="30"/>
      <c r="D1491" s="30"/>
      <c r="E1491" s="30"/>
      <c r="F1491" s="30"/>
      <c r="G1491" s="30"/>
      <c r="H1491" s="30"/>
      <c r="I1491" s="30"/>
      <c r="J1491" s="30"/>
      <c r="K1491" s="30"/>
      <c r="L1491" s="30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</row>
    <row r="1492" spans="1:32" ht="11.25" customHeight="1">
      <c r="A1492" s="22"/>
      <c r="B1492" s="22"/>
      <c r="C1492" s="28"/>
      <c r="D1492" s="28"/>
      <c r="E1492" s="28"/>
      <c r="F1492" s="28"/>
      <c r="G1492" s="28"/>
      <c r="H1492" s="28"/>
      <c r="I1492" s="28"/>
      <c r="J1492" s="28"/>
      <c r="K1492" s="28"/>
      <c r="L1492" s="28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</row>
    <row r="1493" spans="1:32" ht="11.25" customHeight="1">
      <c r="A1493" s="41">
        <f t="shared" ref="A1493" si="299">A1484+1</f>
        <v>46547</v>
      </c>
      <c r="B1493" s="41"/>
      <c r="C1493" s="29"/>
      <c r="D1493" s="29"/>
      <c r="E1493" s="29"/>
      <c r="F1493" s="29"/>
      <c r="G1493" s="29"/>
      <c r="H1493" s="29"/>
      <c r="I1493" s="29"/>
      <c r="J1493" s="29"/>
      <c r="K1493" s="29"/>
      <c r="L1493" s="29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</row>
    <row r="1494" spans="1:32" ht="11.25" customHeight="1">
      <c r="A1494" s="41"/>
      <c r="B1494" s="41"/>
      <c r="C1494" s="29"/>
      <c r="D1494" s="29"/>
      <c r="E1494" s="29"/>
      <c r="F1494" s="29"/>
      <c r="G1494" s="29"/>
      <c r="H1494" s="29"/>
      <c r="I1494" s="29"/>
      <c r="J1494" s="29"/>
      <c r="K1494" s="29"/>
      <c r="L1494" s="29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</row>
    <row r="1495" spans="1:32" ht="11.25" customHeight="1">
      <c r="A1495" s="41"/>
      <c r="B1495" s="41"/>
      <c r="C1495" s="29"/>
      <c r="D1495" s="29"/>
      <c r="E1495" s="29"/>
      <c r="F1495" s="29"/>
      <c r="G1495" s="29"/>
      <c r="H1495" s="29"/>
      <c r="I1495" s="29"/>
      <c r="J1495" s="29"/>
      <c r="K1495" s="29"/>
      <c r="L1495" s="29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</row>
    <row r="1496" spans="1:32" ht="11.25" customHeight="1">
      <c r="A1496" s="41"/>
      <c r="B1496" s="41"/>
      <c r="C1496" s="29"/>
      <c r="D1496" s="29"/>
      <c r="E1496" s="29"/>
      <c r="F1496" s="29"/>
      <c r="G1496" s="29"/>
      <c r="H1496" s="29"/>
      <c r="I1496" s="29"/>
      <c r="J1496" s="29"/>
      <c r="K1496" s="29"/>
      <c r="L1496" s="29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</row>
    <row r="1497" spans="1:32" ht="11.25" customHeight="1">
      <c r="A1497" s="40">
        <f t="shared" ref="A1497" si="300">A1493</f>
        <v>46547</v>
      </c>
      <c r="B1497" s="40"/>
      <c r="C1497" s="29"/>
      <c r="D1497" s="29"/>
      <c r="E1497" s="29"/>
      <c r="F1497" s="29"/>
      <c r="G1497" s="29"/>
      <c r="H1497" s="29"/>
      <c r="I1497" s="29"/>
      <c r="J1497" s="29"/>
      <c r="K1497" s="29"/>
      <c r="L1497" s="29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</row>
    <row r="1498" spans="1:32" ht="11.25" customHeight="1">
      <c r="A1498" s="40"/>
      <c r="B1498" s="40"/>
      <c r="C1498" s="29"/>
      <c r="D1498" s="29"/>
      <c r="E1498" s="29"/>
      <c r="F1498" s="29"/>
      <c r="G1498" s="29"/>
      <c r="H1498" s="29"/>
      <c r="I1498" s="29"/>
      <c r="J1498" s="29"/>
      <c r="K1498" s="29"/>
      <c r="L1498" s="29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</row>
    <row r="1499" spans="1:32" ht="11.25" customHeight="1">
      <c r="A1499" s="37" t="str">
        <f>IF(COUNTIF($N$18:$N$60,A1493)=1,VLOOKUP(A1493,$N$18:$O$60,2,0),"")</f>
        <v/>
      </c>
      <c r="B1499" s="37"/>
      <c r="C1499" s="29"/>
      <c r="D1499" s="29"/>
      <c r="E1499" s="29"/>
      <c r="F1499" s="29"/>
      <c r="G1499" s="29"/>
      <c r="H1499" s="29"/>
      <c r="I1499" s="29"/>
      <c r="J1499" s="29"/>
      <c r="K1499" s="29"/>
      <c r="L1499" s="29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</row>
    <row r="1500" spans="1:32" ht="11.25" customHeight="1">
      <c r="A1500" s="38"/>
      <c r="B1500" s="38"/>
      <c r="C1500" s="30"/>
      <c r="D1500" s="30"/>
      <c r="E1500" s="30"/>
      <c r="F1500" s="30"/>
      <c r="G1500" s="30"/>
      <c r="H1500" s="30"/>
      <c r="I1500" s="30"/>
      <c r="J1500" s="30"/>
      <c r="K1500" s="30"/>
      <c r="L1500" s="30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</row>
    <row r="1501" spans="1:32" ht="11.25" customHeight="1">
      <c r="A1501" s="22"/>
      <c r="B1501" s="22"/>
      <c r="C1501" s="28"/>
      <c r="D1501" s="28"/>
      <c r="E1501" s="28"/>
      <c r="F1501" s="28"/>
      <c r="G1501" s="28"/>
      <c r="H1501" s="28"/>
      <c r="I1501" s="28"/>
      <c r="J1501" s="28"/>
      <c r="K1501" s="28"/>
      <c r="L1501" s="28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</row>
    <row r="1502" spans="1:32" ht="11.25" customHeight="1">
      <c r="A1502" s="41">
        <f t="shared" ref="A1502" si="301">A1493+1</f>
        <v>46548</v>
      </c>
      <c r="B1502" s="41"/>
      <c r="C1502" s="29"/>
      <c r="D1502" s="29"/>
      <c r="E1502" s="29"/>
      <c r="F1502" s="29"/>
      <c r="G1502" s="29"/>
      <c r="H1502" s="29"/>
      <c r="I1502" s="29"/>
      <c r="J1502" s="29"/>
      <c r="K1502" s="29"/>
      <c r="L1502" s="29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</row>
    <row r="1503" spans="1:32" ht="11.25" customHeight="1">
      <c r="A1503" s="41"/>
      <c r="B1503" s="41"/>
      <c r="C1503" s="29"/>
      <c r="D1503" s="29"/>
      <c r="E1503" s="29"/>
      <c r="F1503" s="29"/>
      <c r="G1503" s="29"/>
      <c r="H1503" s="29"/>
      <c r="I1503" s="29"/>
      <c r="J1503" s="29"/>
      <c r="K1503" s="29"/>
      <c r="L1503" s="29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</row>
    <row r="1504" spans="1:32" ht="11.25" customHeight="1">
      <c r="A1504" s="41"/>
      <c r="B1504" s="41"/>
      <c r="C1504" s="29"/>
      <c r="D1504" s="29"/>
      <c r="E1504" s="29"/>
      <c r="F1504" s="29"/>
      <c r="G1504" s="29"/>
      <c r="H1504" s="29"/>
      <c r="I1504" s="29"/>
      <c r="J1504" s="29"/>
      <c r="K1504" s="29"/>
      <c r="L1504" s="29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</row>
    <row r="1505" spans="1:32" ht="11.25" customHeight="1">
      <c r="A1505" s="41"/>
      <c r="B1505" s="41"/>
      <c r="C1505" s="29"/>
      <c r="D1505" s="29"/>
      <c r="E1505" s="29"/>
      <c r="F1505" s="29"/>
      <c r="G1505" s="29"/>
      <c r="H1505" s="29"/>
      <c r="I1505" s="29"/>
      <c r="J1505" s="29"/>
      <c r="K1505" s="29"/>
      <c r="L1505" s="29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</row>
    <row r="1506" spans="1:32" ht="11.25" customHeight="1">
      <c r="A1506" s="40">
        <f t="shared" ref="A1506" si="302">A1502</f>
        <v>46548</v>
      </c>
      <c r="B1506" s="40"/>
      <c r="C1506" s="29"/>
      <c r="D1506" s="29"/>
      <c r="E1506" s="29"/>
      <c r="F1506" s="29"/>
      <c r="G1506" s="29"/>
      <c r="H1506" s="29"/>
      <c r="I1506" s="29"/>
      <c r="J1506" s="29"/>
      <c r="K1506" s="29"/>
      <c r="L1506" s="29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</row>
    <row r="1507" spans="1:32" ht="11.25" customHeight="1">
      <c r="A1507" s="40"/>
      <c r="B1507" s="40"/>
      <c r="C1507" s="29"/>
      <c r="D1507" s="29"/>
      <c r="E1507" s="29"/>
      <c r="F1507" s="29"/>
      <c r="G1507" s="29"/>
      <c r="H1507" s="29"/>
      <c r="I1507" s="29"/>
      <c r="J1507" s="29"/>
      <c r="K1507" s="29"/>
      <c r="L1507" s="29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</row>
    <row r="1508" spans="1:32" ht="11.25" customHeight="1">
      <c r="A1508" s="37" t="str">
        <f>IF(COUNTIF($N$18:$N$60,A1502)=1,VLOOKUP(A1502,$N$18:$O$60,2,0),"")</f>
        <v/>
      </c>
      <c r="B1508" s="37"/>
      <c r="C1508" s="29"/>
      <c r="D1508" s="29"/>
      <c r="E1508" s="29"/>
      <c r="F1508" s="29"/>
      <c r="G1508" s="29"/>
      <c r="H1508" s="29"/>
      <c r="I1508" s="29"/>
      <c r="J1508" s="29"/>
      <c r="K1508" s="29"/>
      <c r="L1508" s="29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</row>
    <row r="1509" spans="1:32" ht="11.25" customHeight="1">
      <c r="A1509" s="38"/>
      <c r="B1509" s="38"/>
      <c r="C1509" s="30"/>
      <c r="D1509" s="30"/>
      <c r="E1509" s="30"/>
      <c r="F1509" s="30"/>
      <c r="G1509" s="30"/>
      <c r="H1509" s="30"/>
      <c r="I1509" s="30"/>
      <c r="J1509" s="30"/>
      <c r="K1509" s="30"/>
      <c r="L1509" s="30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</row>
    <row r="1510" spans="1:32" ht="11.25" customHeight="1">
      <c r="A1510" s="7"/>
      <c r="B1510" s="7"/>
      <c r="C1510" s="28"/>
      <c r="D1510" s="28"/>
      <c r="E1510" s="28"/>
      <c r="F1510" s="28"/>
      <c r="G1510" s="28"/>
      <c r="H1510" s="28"/>
      <c r="I1510" s="28"/>
      <c r="J1510" s="28"/>
      <c r="K1510" s="28"/>
      <c r="L1510" s="28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</row>
    <row r="1511" spans="1:32" ht="11.25" customHeight="1">
      <c r="A1511" s="41">
        <f t="shared" ref="A1511" si="303">A1502+1</f>
        <v>46549</v>
      </c>
      <c r="B1511" s="41"/>
      <c r="C1511" s="29"/>
      <c r="D1511" s="29"/>
      <c r="E1511" s="29"/>
      <c r="F1511" s="29"/>
      <c r="G1511" s="29"/>
      <c r="H1511" s="29"/>
      <c r="I1511" s="29"/>
      <c r="J1511" s="29"/>
      <c r="K1511" s="29"/>
      <c r="L1511" s="29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</row>
    <row r="1512" spans="1:32" ht="11.25" customHeight="1">
      <c r="A1512" s="41"/>
      <c r="B1512" s="41"/>
      <c r="C1512" s="29"/>
      <c r="D1512" s="29"/>
      <c r="E1512" s="29"/>
      <c r="F1512" s="29"/>
      <c r="G1512" s="29"/>
      <c r="H1512" s="29"/>
      <c r="I1512" s="29"/>
      <c r="J1512" s="29"/>
      <c r="K1512" s="29"/>
      <c r="L1512" s="29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</row>
    <row r="1513" spans="1:32" ht="11.25" customHeight="1">
      <c r="A1513" s="41"/>
      <c r="B1513" s="41"/>
      <c r="C1513" s="29"/>
      <c r="D1513" s="29"/>
      <c r="E1513" s="29"/>
      <c r="F1513" s="29"/>
      <c r="G1513" s="29"/>
      <c r="H1513" s="29"/>
      <c r="I1513" s="29"/>
      <c r="J1513" s="29"/>
      <c r="K1513" s="29"/>
      <c r="L1513" s="29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</row>
    <row r="1514" spans="1:32" ht="11.25" customHeight="1">
      <c r="A1514" s="41"/>
      <c r="B1514" s="41"/>
      <c r="C1514" s="29"/>
      <c r="D1514" s="29"/>
      <c r="E1514" s="29"/>
      <c r="F1514" s="29"/>
      <c r="G1514" s="29"/>
      <c r="H1514" s="29"/>
      <c r="I1514" s="29"/>
      <c r="J1514" s="29"/>
      <c r="K1514" s="29"/>
      <c r="L1514" s="29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</row>
    <row r="1515" spans="1:32" ht="11.25" customHeight="1">
      <c r="A1515" s="40">
        <f t="shared" ref="A1515" si="304">A1511</f>
        <v>46549</v>
      </c>
      <c r="B1515" s="40"/>
      <c r="C1515" s="29"/>
      <c r="D1515" s="29"/>
      <c r="E1515" s="29"/>
      <c r="F1515" s="29"/>
      <c r="G1515" s="29"/>
      <c r="H1515" s="29"/>
      <c r="I1515" s="29"/>
      <c r="J1515" s="29"/>
      <c r="K1515" s="29"/>
      <c r="L1515" s="29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</row>
    <row r="1516" spans="1:32" ht="11.25" customHeight="1">
      <c r="A1516" s="40"/>
      <c r="B1516" s="40"/>
      <c r="C1516" s="29"/>
      <c r="D1516" s="29"/>
      <c r="E1516" s="29"/>
      <c r="F1516" s="29"/>
      <c r="G1516" s="29"/>
      <c r="H1516" s="29"/>
      <c r="I1516" s="29"/>
      <c r="J1516" s="29"/>
      <c r="K1516" s="29"/>
      <c r="L1516" s="29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</row>
    <row r="1517" spans="1:32" ht="11.25" customHeight="1">
      <c r="A1517" s="37" t="str">
        <f>IF(COUNTIF($N$18:$N$60,A1511)=1,VLOOKUP(A1511,$N$18:$O$60,2,0),"")</f>
        <v/>
      </c>
      <c r="B1517" s="37"/>
      <c r="C1517" s="29"/>
      <c r="D1517" s="29"/>
      <c r="E1517" s="29"/>
      <c r="F1517" s="29"/>
      <c r="G1517" s="29"/>
      <c r="H1517" s="29"/>
      <c r="I1517" s="29"/>
      <c r="J1517" s="29"/>
      <c r="K1517" s="29"/>
      <c r="L1517" s="29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</row>
    <row r="1518" spans="1:32" ht="11.25" customHeight="1">
      <c r="A1518" s="38"/>
      <c r="B1518" s="38"/>
      <c r="C1518" s="30"/>
      <c r="D1518" s="30"/>
      <c r="E1518" s="30"/>
      <c r="F1518" s="30"/>
      <c r="G1518" s="30"/>
      <c r="H1518" s="30"/>
      <c r="I1518" s="30"/>
      <c r="J1518" s="30"/>
      <c r="K1518" s="30"/>
      <c r="L1518" s="30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</row>
    <row r="1519" spans="1:32" ht="11.25" customHeight="1">
      <c r="A1519" s="16"/>
      <c r="B1519" s="16"/>
      <c r="C1519" s="28"/>
      <c r="D1519" s="28"/>
      <c r="E1519" s="28"/>
      <c r="F1519" s="28"/>
      <c r="G1519" s="28"/>
      <c r="H1519" s="28"/>
      <c r="I1519" s="28"/>
      <c r="J1519" s="28"/>
      <c r="K1519" s="28"/>
      <c r="L1519" s="28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</row>
    <row r="1520" spans="1:32" ht="11.25" customHeight="1">
      <c r="A1520" s="39">
        <f t="shared" ref="A1520" si="305">A1511+1</f>
        <v>46550</v>
      </c>
      <c r="B1520" s="39"/>
      <c r="C1520" s="29"/>
      <c r="D1520" s="29"/>
      <c r="E1520" s="29"/>
      <c r="F1520" s="29"/>
      <c r="G1520" s="29"/>
      <c r="H1520" s="29"/>
      <c r="I1520" s="29"/>
      <c r="J1520" s="29"/>
      <c r="K1520" s="29"/>
      <c r="L1520" s="29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</row>
    <row r="1521" spans="1:32" ht="11.25" customHeight="1">
      <c r="A1521" s="39"/>
      <c r="B1521" s="39"/>
      <c r="C1521" s="29"/>
      <c r="D1521" s="29"/>
      <c r="E1521" s="29"/>
      <c r="F1521" s="29"/>
      <c r="G1521" s="29"/>
      <c r="H1521" s="29"/>
      <c r="I1521" s="29"/>
      <c r="J1521" s="29"/>
      <c r="K1521" s="29"/>
      <c r="L1521" s="29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</row>
    <row r="1522" spans="1:32" ht="11.25" customHeight="1">
      <c r="A1522" s="39"/>
      <c r="B1522" s="39"/>
      <c r="C1522" s="29"/>
      <c r="D1522" s="29"/>
      <c r="E1522" s="29"/>
      <c r="F1522" s="29"/>
      <c r="G1522" s="29"/>
      <c r="H1522" s="29"/>
      <c r="I1522" s="29"/>
      <c r="J1522" s="29"/>
      <c r="K1522" s="29"/>
      <c r="L1522" s="29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</row>
    <row r="1523" spans="1:32" ht="11.25" customHeight="1">
      <c r="A1523" s="39"/>
      <c r="B1523" s="39"/>
      <c r="C1523" s="29"/>
      <c r="D1523" s="29"/>
      <c r="E1523" s="29"/>
      <c r="F1523" s="29"/>
      <c r="G1523" s="29"/>
      <c r="H1523" s="29"/>
      <c r="I1523" s="29"/>
      <c r="J1523" s="29"/>
      <c r="K1523" s="29"/>
      <c r="L1523" s="29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</row>
    <row r="1524" spans="1:32" ht="11.25" customHeight="1">
      <c r="A1524" s="35">
        <f t="shared" ref="A1524" si="306">A1520</f>
        <v>46550</v>
      </c>
      <c r="B1524" s="35"/>
      <c r="C1524" s="29"/>
      <c r="D1524" s="29"/>
      <c r="E1524" s="29"/>
      <c r="F1524" s="29"/>
      <c r="G1524" s="29"/>
      <c r="H1524" s="29"/>
      <c r="I1524" s="29"/>
      <c r="J1524" s="29"/>
      <c r="K1524" s="29"/>
      <c r="L1524" s="29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</row>
    <row r="1525" spans="1:32" ht="11.25" customHeight="1">
      <c r="A1525" s="35"/>
      <c r="B1525" s="35"/>
      <c r="C1525" s="29"/>
      <c r="D1525" s="29"/>
      <c r="E1525" s="29"/>
      <c r="F1525" s="29"/>
      <c r="G1525" s="29"/>
      <c r="H1525" s="29"/>
      <c r="I1525" s="29"/>
      <c r="J1525" s="29"/>
      <c r="K1525" s="29"/>
      <c r="L1525" s="29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</row>
    <row r="1526" spans="1:32" ht="11.25" customHeight="1">
      <c r="A1526" s="33" t="str">
        <f>IF(COUNTIF($N$18:$N$60,A1520)=1,VLOOKUP(A1520,$N$18:$O$60,2,0),"")</f>
        <v/>
      </c>
      <c r="B1526" s="33"/>
      <c r="C1526" s="29"/>
      <c r="D1526" s="29"/>
      <c r="E1526" s="29"/>
      <c r="F1526" s="29"/>
      <c r="G1526" s="29"/>
      <c r="H1526" s="29"/>
      <c r="I1526" s="29"/>
      <c r="J1526" s="29"/>
      <c r="K1526" s="29"/>
      <c r="L1526" s="29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</row>
    <row r="1527" spans="1:32" ht="11.25" customHeight="1">
      <c r="A1527" s="34"/>
      <c r="B1527" s="34"/>
      <c r="C1527" s="30"/>
      <c r="D1527" s="30"/>
      <c r="E1527" s="30"/>
      <c r="F1527" s="30"/>
      <c r="G1527" s="30"/>
      <c r="H1527" s="30"/>
      <c r="I1527" s="30"/>
      <c r="J1527" s="30"/>
      <c r="K1527" s="30"/>
      <c r="L1527" s="30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</row>
    <row r="1528" spans="1:32" ht="11.25" customHeight="1">
      <c r="A1528" s="19"/>
      <c r="B1528" s="19"/>
      <c r="C1528" s="28"/>
      <c r="D1528" s="28"/>
      <c r="E1528" s="28"/>
      <c r="F1528" s="28"/>
      <c r="G1528" s="28"/>
      <c r="H1528" s="28"/>
      <c r="I1528" s="28"/>
      <c r="J1528" s="28"/>
      <c r="K1528" s="28"/>
      <c r="L1528" s="28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</row>
    <row r="1529" spans="1:32" ht="11.25" customHeight="1">
      <c r="A1529" s="39">
        <f t="shared" ref="A1529" si="307">A1520+1</f>
        <v>46551</v>
      </c>
      <c r="B1529" s="39"/>
      <c r="C1529" s="29"/>
      <c r="D1529" s="29"/>
      <c r="E1529" s="29"/>
      <c r="F1529" s="29"/>
      <c r="G1529" s="29"/>
      <c r="H1529" s="29"/>
      <c r="I1529" s="29"/>
      <c r="J1529" s="29"/>
      <c r="K1529" s="29"/>
      <c r="L1529" s="29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</row>
    <row r="1530" spans="1:32" ht="11.25" customHeight="1">
      <c r="A1530" s="39"/>
      <c r="B1530" s="39"/>
      <c r="C1530" s="29"/>
      <c r="D1530" s="29"/>
      <c r="E1530" s="29"/>
      <c r="F1530" s="29"/>
      <c r="G1530" s="29"/>
      <c r="H1530" s="29"/>
      <c r="I1530" s="29"/>
      <c r="J1530" s="29"/>
      <c r="K1530" s="29"/>
      <c r="L1530" s="29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</row>
    <row r="1531" spans="1:32" ht="11.25" customHeight="1">
      <c r="A1531" s="39"/>
      <c r="B1531" s="39"/>
      <c r="C1531" s="29"/>
      <c r="D1531" s="29"/>
      <c r="E1531" s="29"/>
      <c r="F1531" s="29"/>
      <c r="G1531" s="29"/>
      <c r="H1531" s="29"/>
      <c r="I1531" s="29"/>
      <c r="J1531" s="29"/>
      <c r="K1531" s="29"/>
      <c r="L1531" s="29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</row>
    <row r="1532" spans="1:32" ht="11.25" customHeight="1">
      <c r="A1532" s="39"/>
      <c r="B1532" s="39"/>
      <c r="C1532" s="29"/>
      <c r="D1532" s="29"/>
      <c r="E1532" s="29"/>
      <c r="F1532" s="29"/>
      <c r="G1532" s="29"/>
      <c r="H1532" s="29"/>
      <c r="I1532" s="29"/>
      <c r="J1532" s="29"/>
      <c r="K1532" s="29"/>
      <c r="L1532" s="29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</row>
    <row r="1533" spans="1:32" ht="11.25" customHeight="1">
      <c r="A1533" s="35">
        <f t="shared" ref="A1533" si="308">A1529</f>
        <v>46551</v>
      </c>
      <c r="B1533" s="35"/>
      <c r="C1533" s="29"/>
      <c r="D1533" s="29"/>
      <c r="E1533" s="29"/>
      <c r="F1533" s="29"/>
      <c r="G1533" s="29"/>
      <c r="H1533" s="29"/>
      <c r="I1533" s="29"/>
      <c r="J1533" s="29"/>
      <c r="K1533" s="29"/>
      <c r="L1533" s="29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</row>
    <row r="1534" spans="1:32" ht="11.25" customHeight="1">
      <c r="A1534" s="35"/>
      <c r="B1534" s="35"/>
      <c r="C1534" s="29"/>
      <c r="D1534" s="29"/>
      <c r="E1534" s="29"/>
      <c r="F1534" s="29"/>
      <c r="G1534" s="29"/>
      <c r="H1534" s="29"/>
      <c r="I1534" s="29"/>
      <c r="J1534" s="29"/>
      <c r="K1534" s="29"/>
      <c r="L1534" s="29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</row>
    <row r="1535" spans="1:32" ht="11.25" customHeight="1">
      <c r="A1535" s="33" t="str">
        <f>IF(COUNTIF($N$18:$N$60,A1529)=1,VLOOKUP(A1529,$N$18:$O$60,2,0),"")</f>
        <v/>
      </c>
      <c r="B1535" s="33"/>
      <c r="C1535" s="29"/>
      <c r="D1535" s="29"/>
      <c r="E1535" s="29"/>
      <c r="F1535" s="29"/>
      <c r="G1535" s="29"/>
      <c r="H1535" s="29"/>
      <c r="I1535" s="29"/>
      <c r="J1535" s="29"/>
      <c r="K1535" s="29"/>
      <c r="L1535" s="29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</row>
    <row r="1536" spans="1:32" ht="11.25" customHeight="1">
      <c r="A1536" s="34"/>
      <c r="B1536" s="34"/>
      <c r="C1536" s="30"/>
      <c r="D1536" s="30"/>
      <c r="E1536" s="30"/>
      <c r="F1536" s="30"/>
      <c r="G1536" s="30"/>
      <c r="H1536" s="30"/>
      <c r="I1536" s="30"/>
      <c r="J1536" s="30"/>
      <c r="K1536" s="30"/>
      <c r="L1536" s="30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</row>
    <row r="1537" spans="1:32" ht="33.75" customHeight="1">
      <c r="A1537" s="36">
        <f>TRUNC((A1539-WEEKDAY(A1539,2)-DATE(YEAR(A1539+4-WEEKDAY(A1539,2)),1,-10))/7)</f>
        <v>24</v>
      </c>
      <c r="B1537" s="36"/>
      <c r="C1537" s="27" t="str">
        <f>IF(MONTH(A1539)=MONTH(A1593),VLOOKUP(MONTH(A1539),$R$1:$S$12,2,2)&amp;" "&amp;YEAR(A1539),VLOOKUP(MONTH(A1539),$R$1:$S$12,2,2)&amp;" "&amp;YEAR(A1539)&amp;" / "&amp;VLOOKUP(MONTH(A1593),$R$1:$S$12,2,2)&amp;" "&amp;YEAR(A1593))</f>
        <v>Juni 2027</v>
      </c>
      <c r="D1537" s="27"/>
      <c r="E1537" s="27"/>
      <c r="F1537" s="27"/>
      <c r="G1537" s="27"/>
      <c r="H1537" s="27"/>
      <c r="I1537" s="27"/>
      <c r="J1537" s="27"/>
      <c r="K1537" s="27"/>
      <c r="L1537" s="27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</row>
    <row r="1538" spans="1:32" ht="11.25" customHeight="1">
      <c r="A1538" s="21"/>
      <c r="B1538" s="21"/>
      <c r="C1538" s="28"/>
      <c r="D1538" s="28"/>
      <c r="E1538" s="28"/>
      <c r="F1538" s="28"/>
      <c r="G1538" s="28"/>
      <c r="H1538" s="28"/>
      <c r="I1538" s="28"/>
      <c r="J1538" s="28"/>
      <c r="K1538" s="28"/>
      <c r="L1538" s="28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</row>
    <row r="1539" spans="1:32" ht="11.25" customHeight="1">
      <c r="A1539" s="41">
        <f t="shared" ref="A1539" si="309">A1529+1</f>
        <v>46552</v>
      </c>
      <c r="B1539" s="41"/>
      <c r="C1539" s="29"/>
      <c r="D1539" s="29"/>
      <c r="E1539" s="29"/>
      <c r="F1539" s="29"/>
      <c r="G1539" s="29"/>
      <c r="H1539" s="29"/>
      <c r="I1539" s="29"/>
      <c r="J1539" s="29"/>
      <c r="K1539" s="29"/>
      <c r="L1539" s="29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</row>
    <row r="1540" spans="1:32" ht="11.25" customHeight="1">
      <c r="A1540" s="41"/>
      <c r="B1540" s="41"/>
      <c r="C1540" s="29"/>
      <c r="D1540" s="29"/>
      <c r="E1540" s="29"/>
      <c r="F1540" s="29"/>
      <c r="G1540" s="29"/>
      <c r="H1540" s="29"/>
      <c r="I1540" s="29"/>
      <c r="J1540" s="29"/>
      <c r="K1540" s="29"/>
      <c r="L1540" s="29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</row>
    <row r="1541" spans="1:32" ht="11.25" customHeight="1">
      <c r="A1541" s="41"/>
      <c r="B1541" s="41"/>
      <c r="C1541" s="29"/>
      <c r="D1541" s="29"/>
      <c r="E1541" s="29"/>
      <c r="F1541" s="29"/>
      <c r="G1541" s="29"/>
      <c r="H1541" s="29"/>
      <c r="I1541" s="29"/>
      <c r="J1541" s="29"/>
      <c r="K1541" s="29"/>
      <c r="L1541" s="29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</row>
    <row r="1542" spans="1:32" ht="11.25" customHeight="1">
      <c r="A1542" s="41"/>
      <c r="B1542" s="41"/>
      <c r="C1542" s="29"/>
      <c r="D1542" s="29"/>
      <c r="E1542" s="29"/>
      <c r="F1542" s="29"/>
      <c r="G1542" s="29"/>
      <c r="H1542" s="29"/>
      <c r="I1542" s="29"/>
      <c r="J1542" s="29"/>
      <c r="K1542" s="29"/>
      <c r="L1542" s="29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</row>
    <row r="1543" spans="1:32" ht="11.25" customHeight="1">
      <c r="A1543" s="40">
        <f t="shared" ref="A1543" si="310">A1539</f>
        <v>46552</v>
      </c>
      <c r="B1543" s="40"/>
      <c r="C1543" s="29"/>
      <c r="D1543" s="29"/>
      <c r="E1543" s="29"/>
      <c r="F1543" s="29"/>
      <c r="G1543" s="29"/>
      <c r="H1543" s="29"/>
      <c r="I1543" s="29"/>
      <c r="J1543" s="29"/>
      <c r="K1543" s="29"/>
      <c r="L1543" s="29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</row>
    <row r="1544" spans="1:32" ht="11.25" customHeight="1">
      <c r="A1544" s="40"/>
      <c r="B1544" s="40"/>
      <c r="C1544" s="29"/>
      <c r="D1544" s="29"/>
      <c r="E1544" s="29"/>
      <c r="F1544" s="29"/>
      <c r="G1544" s="29"/>
      <c r="H1544" s="29"/>
      <c r="I1544" s="29"/>
      <c r="J1544" s="29"/>
      <c r="K1544" s="29"/>
      <c r="L1544" s="29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</row>
    <row r="1545" spans="1:32" ht="11.25" customHeight="1">
      <c r="A1545" s="37" t="str">
        <f>IF(COUNTIF($N$18:$N$60,A1539)=1,VLOOKUP(A1539,$N$18:$O$60,2,0),"")</f>
        <v/>
      </c>
      <c r="B1545" s="37"/>
      <c r="C1545" s="29"/>
      <c r="D1545" s="29"/>
      <c r="E1545" s="29"/>
      <c r="F1545" s="29"/>
      <c r="G1545" s="29"/>
      <c r="H1545" s="29"/>
      <c r="I1545" s="29"/>
      <c r="J1545" s="29"/>
      <c r="K1545" s="29"/>
      <c r="L1545" s="29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</row>
    <row r="1546" spans="1:32" ht="11.25" customHeight="1">
      <c r="A1546" s="38"/>
      <c r="B1546" s="38"/>
      <c r="C1546" s="30"/>
      <c r="D1546" s="30"/>
      <c r="E1546" s="30"/>
      <c r="F1546" s="30"/>
      <c r="G1546" s="30"/>
      <c r="H1546" s="30"/>
      <c r="I1546" s="30"/>
      <c r="J1546" s="30"/>
      <c r="K1546" s="30"/>
      <c r="L1546" s="30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</row>
    <row r="1547" spans="1:32" ht="11.25" customHeight="1">
      <c r="A1547" s="21"/>
      <c r="B1547" s="21"/>
      <c r="C1547" s="28"/>
      <c r="D1547" s="28"/>
      <c r="E1547" s="28"/>
      <c r="F1547" s="28"/>
      <c r="G1547" s="28"/>
      <c r="H1547" s="28"/>
      <c r="I1547" s="28"/>
      <c r="J1547" s="28"/>
      <c r="K1547" s="28"/>
      <c r="L1547" s="28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</row>
    <row r="1548" spans="1:32" ht="11.25" customHeight="1">
      <c r="A1548" s="41">
        <f t="shared" ref="A1548" si="311">A1539+1</f>
        <v>46553</v>
      </c>
      <c r="B1548" s="41"/>
      <c r="C1548" s="29"/>
      <c r="D1548" s="29"/>
      <c r="E1548" s="29"/>
      <c r="F1548" s="29"/>
      <c r="G1548" s="29"/>
      <c r="H1548" s="29"/>
      <c r="I1548" s="29"/>
      <c r="J1548" s="29"/>
      <c r="K1548" s="29"/>
      <c r="L1548" s="29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</row>
    <row r="1549" spans="1:32" ht="11.25" customHeight="1">
      <c r="A1549" s="41"/>
      <c r="B1549" s="41"/>
      <c r="C1549" s="29"/>
      <c r="D1549" s="29"/>
      <c r="E1549" s="29"/>
      <c r="F1549" s="29"/>
      <c r="G1549" s="29"/>
      <c r="H1549" s="29"/>
      <c r="I1549" s="29"/>
      <c r="J1549" s="29"/>
      <c r="K1549" s="29"/>
      <c r="L1549" s="29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</row>
    <row r="1550" spans="1:32" ht="11.25" customHeight="1">
      <c r="A1550" s="41"/>
      <c r="B1550" s="41"/>
      <c r="C1550" s="29"/>
      <c r="D1550" s="29"/>
      <c r="E1550" s="29"/>
      <c r="F1550" s="29"/>
      <c r="G1550" s="29"/>
      <c r="H1550" s="29"/>
      <c r="I1550" s="29"/>
      <c r="J1550" s="29"/>
      <c r="K1550" s="29"/>
      <c r="L1550" s="29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</row>
    <row r="1551" spans="1:32" ht="11.25" customHeight="1">
      <c r="A1551" s="41"/>
      <c r="B1551" s="41"/>
      <c r="C1551" s="29"/>
      <c r="D1551" s="29"/>
      <c r="E1551" s="29"/>
      <c r="F1551" s="29"/>
      <c r="G1551" s="29"/>
      <c r="H1551" s="29"/>
      <c r="I1551" s="29"/>
      <c r="J1551" s="29"/>
      <c r="K1551" s="29"/>
      <c r="L1551" s="29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</row>
    <row r="1552" spans="1:32" ht="11.25" customHeight="1">
      <c r="A1552" s="40">
        <f t="shared" ref="A1552" si="312">A1548</f>
        <v>46553</v>
      </c>
      <c r="B1552" s="40"/>
      <c r="C1552" s="29"/>
      <c r="D1552" s="29"/>
      <c r="E1552" s="29"/>
      <c r="F1552" s="29"/>
      <c r="G1552" s="29"/>
      <c r="H1552" s="29"/>
      <c r="I1552" s="29"/>
      <c r="J1552" s="29"/>
      <c r="K1552" s="29"/>
      <c r="L1552" s="29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</row>
    <row r="1553" spans="1:32" ht="11.25" customHeight="1">
      <c r="A1553" s="40"/>
      <c r="B1553" s="40"/>
      <c r="C1553" s="29"/>
      <c r="D1553" s="29"/>
      <c r="E1553" s="29"/>
      <c r="F1553" s="29"/>
      <c r="G1553" s="29"/>
      <c r="H1553" s="29"/>
      <c r="I1553" s="29"/>
      <c r="J1553" s="29"/>
      <c r="K1553" s="29"/>
      <c r="L1553" s="29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</row>
    <row r="1554" spans="1:32" ht="11.25" customHeight="1">
      <c r="A1554" s="37" t="str">
        <f>IF(COUNTIF($N$18:$N$60,A1548)=1,VLOOKUP(A1548,$N$18:$O$60,2,0),"")</f>
        <v/>
      </c>
      <c r="B1554" s="37"/>
      <c r="C1554" s="29"/>
      <c r="D1554" s="29"/>
      <c r="E1554" s="29"/>
      <c r="F1554" s="29"/>
      <c r="G1554" s="29"/>
      <c r="H1554" s="29"/>
      <c r="I1554" s="29"/>
      <c r="J1554" s="29"/>
      <c r="K1554" s="29"/>
      <c r="L1554" s="29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</row>
    <row r="1555" spans="1:32" ht="11.25" customHeight="1">
      <c r="A1555" s="38"/>
      <c r="B1555" s="38"/>
      <c r="C1555" s="30"/>
      <c r="D1555" s="30"/>
      <c r="E1555" s="30"/>
      <c r="F1555" s="30"/>
      <c r="G1555" s="30"/>
      <c r="H1555" s="30"/>
      <c r="I1555" s="30"/>
      <c r="J1555" s="30"/>
      <c r="K1555" s="30"/>
      <c r="L1555" s="30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</row>
    <row r="1556" spans="1:32" ht="11.25" customHeight="1">
      <c r="A1556" s="22"/>
      <c r="B1556" s="22"/>
      <c r="C1556" s="28"/>
      <c r="D1556" s="28"/>
      <c r="E1556" s="28"/>
      <c r="F1556" s="28"/>
      <c r="G1556" s="28"/>
      <c r="H1556" s="28"/>
      <c r="I1556" s="28"/>
      <c r="J1556" s="28"/>
      <c r="K1556" s="28"/>
      <c r="L1556" s="28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</row>
    <row r="1557" spans="1:32" ht="11.25" customHeight="1">
      <c r="A1557" s="41">
        <f t="shared" ref="A1557" si="313">A1548+1</f>
        <v>46554</v>
      </c>
      <c r="B1557" s="41"/>
      <c r="C1557" s="29"/>
      <c r="D1557" s="29"/>
      <c r="E1557" s="29"/>
      <c r="F1557" s="29"/>
      <c r="G1557" s="29"/>
      <c r="H1557" s="29"/>
      <c r="I1557" s="29"/>
      <c r="J1557" s="29"/>
      <c r="K1557" s="29"/>
      <c r="L1557" s="29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</row>
    <row r="1558" spans="1:32" ht="11.25" customHeight="1">
      <c r="A1558" s="41"/>
      <c r="B1558" s="41"/>
      <c r="C1558" s="29"/>
      <c r="D1558" s="29"/>
      <c r="E1558" s="29"/>
      <c r="F1558" s="29"/>
      <c r="G1558" s="29"/>
      <c r="H1558" s="29"/>
      <c r="I1558" s="29"/>
      <c r="J1558" s="29"/>
      <c r="K1558" s="29"/>
      <c r="L1558" s="29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</row>
    <row r="1559" spans="1:32" ht="11.25" customHeight="1">
      <c r="A1559" s="41"/>
      <c r="B1559" s="41"/>
      <c r="C1559" s="29"/>
      <c r="D1559" s="29"/>
      <c r="E1559" s="29"/>
      <c r="F1559" s="29"/>
      <c r="G1559" s="29"/>
      <c r="H1559" s="29"/>
      <c r="I1559" s="29"/>
      <c r="J1559" s="29"/>
      <c r="K1559" s="29"/>
      <c r="L1559" s="29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</row>
    <row r="1560" spans="1:32" ht="11.25" customHeight="1">
      <c r="A1560" s="41"/>
      <c r="B1560" s="41"/>
      <c r="C1560" s="29"/>
      <c r="D1560" s="29"/>
      <c r="E1560" s="29"/>
      <c r="F1560" s="29"/>
      <c r="G1560" s="29"/>
      <c r="H1560" s="29"/>
      <c r="I1560" s="29"/>
      <c r="J1560" s="29"/>
      <c r="K1560" s="29"/>
      <c r="L1560" s="29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</row>
    <row r="1561" spans="1:32" ht="11.25" customHeight="1">
      <c r="A1561" s="40">
        <f t="shared" ref="A1561" si="314">A1557</f>
        <v>46554</v>
      </c>
      <c r="B1561" s="40"/>
      <c r="C1561" s="29"/>
      <c r="D1561" s="29"/>
      <c r="E1561" s="29"/>
      <c r="F1561" s="29"/>
      <c r="G1561" s="29"/>
      <c r="H1561" s="29"/>
      <c r="I1561" s="29"/>
      <c r="J1561" s="29"/>
      <c r="K1561" s="29"/>
      <c r="L1561" s="29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</row>
    <row r="1562" spans="1:32" ht="11.25" customHeight="1">
      <c r="A1562" s="40"/>
      <c r="B1562" s="40"/>
      <c r="C1562" s="29"/>
      <c r="D1562" s="29"/>
      <c r="E1562" s="29"/>
      <c r="F1562" s="29"/>
      <c r="G1562" s="29"/>
      <c r="H1562" s="29"/>
      <c r="I1562" s="29"/>
      <c r="J1562" s="29"/>
      <c r="K1562" s="29"/>
      <c r="L1562" s="29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</row>
    <row r="1563" spans="1:32" ht="11.25" customHeight="1">
      <c r="A1563" s="37" t="str">
        <f>IF(COUNTIF($N$18:$N$60,A1557)=1,VLOOKUP(A1557,$N$18:$O$60,2,0),"")</f>
        <v/>
      </c>
      <c r="B1563" s="37"/>
      <c r="C1563" s="29"/>
      <c r="D1563" s="29"/>
      <c r="E1563" s="29"/>
      <c r="F1563" s="29"/>
      <c r="G1563" s="29"/>
      <c r="H1563" s="29"/>
      <c r="I1563" s="29"/>
      <c r="J1563" s="29"/>
      <c r="K1563" s="29"/>
      <c r="L1563" s="29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</row>
    <row r="1564" spans="1:32" ht="11.25" customHeight="1">
      <c r="A1564" s="38"/>
      <c r="B1564" s="38"/>
      <c r="C1564" s="30"/>
      <c r="D1564" s="30"/>
      <c r="E1564" s="30"/>
      <c r="F1564" s="30"/>
      <c r="G1564" s="30"/>
      <c r="H1564" s="30"/>
      <c r="I1564" s="30"/>
      <c r="J1564" s="30"/>
      <c r="K1564" s="30"/>
      <c r="L1564" s="30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</row>
    <row r="1565" spans="1:32" ht="11.25" customHeight="1">
      <c r="A1565" s="22"/>
      <c r="B1565" s="22"/>
      <c r="C1565" s="28"/>
      <c r="D1565" s="28"/>
      <c r="E1565" s="28"/>
      <c r="F1565" s="28"/>
      <c r="G1565" s="28"/>
      <c r="H1565" s="28"/>
      <c r="I1565" s="28"/>
      <c r="J1565" s="28"/>
      <c r="K1565" s="28"/>
      <c r="L1565" s="28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</row>
    <row r="1566" spans="1:32" ht="11.25" customHeight="1">
      <c r="A1566" s="41">
        <f t="shared" ref="A1566" si="315">A1557+1</f>
        <v>46555</v>
      </c>
      <c r="B1566" s="41"/>
      <c r="C1566" s="29"/>
      <c r="D1566" s="29"/>
      <c r="E1566" s="29"/>
      <c r="F1566" s="29"/>
      <c r="G1566" s="29"/>
      <c r="H1566" s="29"/>
      <c r="I1566" s="29"/>
      <c r="J1566" s="29"/>
      <c r="K1566" s="29"/>
      <c r="L1566" s="29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</row>
    <row r="1567" spans="1:32" ht="11.25" customHeight="1">
      <c r="A1567" s="41"/>
      <c r="B1567" s="41"/>
      <c r="C1567" s="29"/>
      <c r="D1567" s="29"/>
      <c r="E1567" s="29"/>
      <c r="F1567" s="29"/>
      <c r="G1567" s="29"/>
      <c r="H1567" s="29"/>
      <c r="I1567" s="29"/>
      <c r="J1567" s="29"/>
      <c r="K1567" s="29"/>
      <c r="L1567" s="29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</row>
    <row r="1568" spans="1:32" ht="11.25" customHeight="1">
      <c r="A1568" s="41"/>
      <c r="B1568" s="41"/>
      <c r="C1568" s="29"/>
      <c r="D1568" s="29"/>
      <c r="E1568" s="29"/>
      <c r="F1568" s="29"/>
      <c r="G1568" s="29"/>
      <c r="H1568" s="29"/>
      <c r="I1568" s="29"/>
      <c r="J1568" s="29"/>
      <c r="K1568" s="29"/>
      <c r="L1568" s="29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</row>
    <row r="1569" spans="1:32" ht="11.25" customHeight="1">
      <c r="A1569" s="41"/>
      <c r="B1569" s="41"/>
      <c r="C1569" s="29"/>
      <c r="D1569" s="29"/>
      <c r="E1569" s="29"/>
      <c r="F1569" s="29"/>
      <c r="G1569" s="29"/>
      <c r="H1569" s="29"/>
      <c r="I1569" s="29"/>
      <c r="J1569" s="29"/>
      <c r="K1569" s="29"/>
      <c r="L1569" s="29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</row>
    <row r="1570" spans="1:32" ht="11.25" customHeight="1">
      <c r="A1570" s="40">
        <f t="shared" ref="A1570" si="316">A1566</f>
        <v>46555</v>
      </c>
      <c r="B1570" s="40"/>
      <c r="C1570" s="29"/>
      <c r="D1570" s="29"/>
      <c r="E1570" s="29"/>
      <c r="F1570" s="29"/>
      <c r="G1570" s="29"/>
      <c r="H1570" s="29"/>
      <c r="I1570" s="29"/>
      <c r="J1570" s="29"/>
      <c r="K1570" s="29"/>
      <c r="L1570" s="29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</row>
    <row r="1571" spans="1:32" ht="11.25" customHeight="1">
      <c r="A1571" s="40"/>
      <c r="B1571" s="40"/>
      <c r="C1571" s="29"/>
      <c r="D1571" s="29"/>
      <c r="E1571" s="29"/>
      <c r="F1571" s="29"/>
      <c r="G1571" s="29"/>
      <c r="H1571" s="29"/>
      <c r="I1571" s="29"/>
      <c r="J1571" s="29"/>
      <c r="K1571" s="29"/>
      <c r="L1571" s="29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</row>
    <row r="1572" spans="1:32" ht="11.25" customHeight="1">
      <c r="A1572" s="37" t="str">
        <f>IF(COUNTIF($N$18:$N$60,A1566)=1,VLOOKUP(A1566,$N$18:$O$60,2,0),"")</f>
        <v/>
      </c>
      <c r="B1572" s="37"/>
      <c r="C1572" s="29"/>
      <c r="D1572" s="29"/>
      <c r="E1572" s="29"/>
      <c r="F1572" s="29"/>
      <c r="G1572" s="29"/>
      <c r="H1572" s="29"/>
      <c r="I1572" s="29"/>
      <c r="J1572" s="29"/>
      <c r="K1572" s="29"/>
      <c r="L1572" s="29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</row>
    <row r="1573" spans="1:32" ht="11.25" customHeight="1">
      <c r="A1573" s="38"/>
      <c r="B1573" s="38"/>
      <c r="C1573" s="30"/>
      <c r="D1573" s="30"/>
      <c r="E1573" s="30"/>
      <c r="F1573" s="30"/>
      <c r="G1573" s="30"/>
      <c r="H1573" s="30"/>
      <c r="I1573" s="30"/>
      <c r="J1573" s="30"/>
      <c r="K1573" s="30"/>
      <c r="L1573" s="30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</row>
    <row r="1574" spans="1:32" ht="11.25" customHeight="1">
      <c r="A1574" s="7"/>
      <c r="B1574" s="7"/>
      <c r="C1574" s="28"/>
      <c r="D1574" s="28"/>
      <c r="E1574" s="28"/>
      <c r="F1574" s="28"/>
      <c r="G1574" s="28"/>
      <c r="H1574" s="28"/>
      <c r="I1574" s="28"/>
      <c r="J1574" s="28"/>
      <c r="K1574" s="28"/>
      <c r="L1574" s="28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</row>
    <row r="1575" spans="1:32" ht="11.25" customHeight="1">
      <c r="A1575" s="41">
        <f t="shared" ref="A1575" si="317">A1566+1</f>
        <v>46556</v>
      </c>
      <c r="B1575" s="41"/>
      <c r="C1575" s="29"/>
      <c r="D1575" s="29"/>
      <c r="E1575" s="29"/>
      <c r="F1575" s="29"/>
      <c r="G1575" s="29"/>
      <c r="H1575" s="29"/>
      <c r="I1575" s="29"/>
      <c r="J1575" s="29"/>
      <c r="K1575" s="29"/>
      <c r="L1575" s="29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</row>
    <row r="1576" spans="1:32" ht="11.25" customHeight="1">
      <c r="A1576" s="41"/>
      <c r="B1576" s="41"/>
      <c r="C1576" s="29"/>
      <c r="D1576" s="29"/>
      <c r="E1576" s="29"/>
      <c r="F1576" s="29"/>
      <c r="G1576" s="29"/>
      <c r="H1576" s="29"/>
      <c r="I1576" s="29"/>
      <c r="J1576" s="29"/>
      <c r="K1576" s="29"/>
      <c r="L1576" s="29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</row>
    <row r="1577" spans="1:32" ht="11.25" customHeight="1">
      <c r="A1577" s="41"/>
      <c r="B1577" s="41"/>
      <c r="C1577" s="29"/>
      <c r="D1577" s="29"/>
      <c r="E1577" s="29"/>
      <c r="F1577" s="29"/>
      <c r="G1577" s="29"/>
      <c r="H1577" s="29"/>
      <c r="I1577" s="29"/>
      <c r="J1577" s="29"/>
      <c r="K1577" s="29"/>
      <c r="L1577" s="29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</row>
    <row r="1578" spans="1:32" ht="11.25" customHeight="1">
      <c r="A1578" s="41"/>
      <c r="B1578" s="41"/>
      <c r="C1578" s="29"/>
      <c r="D1578" s="29"/>
      <c r="E1578" s="29"/>
      <c r="F1578" s="29"/>
      <c r="G1578" s="29"/>
      <c r="H1578" s="29"/>
      <c r="I1578" s="29"/>
      <c r="J1578" s="29"/>
      <c r="K1578" s="29"/>
      <c r="L1578" s="29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</row>
    <row r="1579" spans="1:32" ht="11.25" customHeight="1">
      <c r="A1579" s="40">
        <f t="shared" ref="A1579" si="318">A1575</f>
        <v>46556</v>
      </c>
      <c r="B1579" s="40"/>
      <c r="C1579" s="29"/>
      <c r="D1579" s="29"/>
      <c r="E1579" s="29"/>
      <c r="F1579" s="29"/>
      <c r="G1579" s="29"/>
      <c r="H1579" s="29"/>
      <c r="I1579" s="29"/>
      <c r="J1579" s="29"/>
      <c r="K1579" s="29"/>
      <c r="L1579" s="29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</row>
    <row r="1580" spans="1:32" ht="11.25" customHeight="1">
      <c r="A1580" s="40"/>
      <c r="B1580" s="40"/>
      <c r="C1580" s="29"/>
      <c r="D1580" s="29"/>
      <c r="E1580" s="29"/>
      <c r="F1580" s="29"/>
      <c r="G1580" s="29"/>
      <c r="H1580" s="29"/>
      <c r="I1580" s="29"/>
      <c r="J1580" s="29"/>
      <c r="K1580" s="29"/>
      <c r="L1580" s="29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</row>
    <row r="1581" spans="1:32" ht="11.25" customHeight="1">
      <c r="A1581" s="37" t="str">
        <f>IF(COUNTIF($N$18:$N$60,A1575)=1,VLOOKUP(A1575,$N$18:$O$60,2,0),"")</f>
        <v/>
      </c>
      <c r="B1581" s="37"/>
      <c r="C1581" s="29"/>
      <c r="D1581" s="29"/>
      <c r="E1581" s="29"/>
      <c r="F1581" s="29"/>
      <c r="G1581" s="29"/>
      <c r="H1581" s="29"/>
      <c r="I1581" s="29"/>
      <c r="J1581" s="29"/>
      <c r="K1581" s="29"/>
      <c r="L1581" s="29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</row>
    <row r="1582" spans="1:32" ht="11.25" customHeight="1">
      <c r="A1582" s="38"/>
      <c r="B1582" s="38"/>
      <c r="C1582" s="30"/>
      <c r="D1582" s="30"/>
      <c r="E1582" s="30"/>
      <c r="F1582" s="30"/>
      <c r="G1582" s="30"/>
      <c r="H1582" s="30"/>
      <c r="I1582" s="30"/>
      <c r="J1582" s="30"/>
      <c r="K1582" s="30"/>
      <c r="L1582" s="30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</row>
    <row r="1583" spans="1:32" ht="11.25" customHeight="1">
      <c r="A1583" s="16"/>
      <c r="B1583" s="16"/>
      <c r="C1583" s="28"/>
      <c r="D1583" s="28"/>
      <c r="E1583" s="28"/>
      <c r="F1583" s="28"/>
      <c r="G1583" s="28"/>
      <c r="H1583" s="28"/>
      <c r="I1583" s="28"/>
      <c r="J1583" s="28"/>
      <c r="K1583" s="28"/>
      <c r="L1583" s="28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</row>
    <row r="1584" spans="1:32" ht="11.25" customHeight="1">
      <c r="A1584" s="39">
        <f t="shared" ref="A1584" si="319">A1575+1</f>
        <v>46557</v>
      </c>
      <c r="B1584" s="39"/>
      <c r="C1584" s="29"/>
      <c r="D1584" s="29"/>
      <c r="E1584" s="29"/>
      <c r="F1584" s="29"/>
      <c r="G1584" s="29"/>
      <c r="H1584" s="29"/>
      <c r="I1584" s="29"/>
      <c r="J1584" s="29"/>
      <c r="K1584" s="29"/>
      <c r="L1584" s="29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</row>
    <row r="1585" spans="1:32" ht="11.25" customHeight="1">
      <c r="A1585" s="39"/>
      <c r="B1585" s="39"/>
      <c r="C1585" s="29"/>
      <c r="D1585" s="29"/>
      <c r="E1585" s="29"/>
      <c r="F1585" s="29"/>
      <c r="G1585" s="29"/>
      <c r="H1585" s="29"/>
      <c r="I1585" s="29"/>
      <c r="J1585" s="29"/>
      <c r="K1585" s="29"/>
      <c r="L1585" s="29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</row>
    <row r="1586" spans="1:32" ht="11.25" customHeight="1">
      <c r="A1586" s="39"/>
      <c r="B1586" s="39"/>
      <c r="C1586" s="29"/>
      <c r="D1586" s="29"/>
      <c r="E1586" s="29"/>
      <c r="F1586" s="29"/>
      <c r="G1586" s="29"/>
      <c r="H1586" s="29"/>
      <c r="I1586" s="29"/>
      <c r="J1586" s="29"/>
      <c r="K1586" s="29"/>
      <c r="L1586" s="29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</row>
    <row r="1587" spans="1:32" ht="11.25" customHeight="1">
      <c r="A1587" s="39"/>
      <c r="B1587" s="39"/>
      <c r="C1587" s="29"/>
      <c r="D1587" s="29"/>
      <c r="E1587" s="29"/>
      <c r="F1587" s="29"/>
      <c r="G1587" s="29"/>
      <c r="H1587" s="29"/>
      <c r="I1587" s="29"/>
      <c r="J1587" s="29"/>
      <c r="K1587" s="29"/>
      <c r="L1587" s="29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</row>
    <row r="1588" spans="1:32" ht="11.25" customHeight="1">
      <c r="A1588" s="35">
        <f t="shared" ref="A1588" si="320">A1584</f>
        <v>46557</v>
      </c>
      <c r="B1588" s="35"/>
      <c r="C1588" s="29"/>
      <c r="D1588" s="29"/>
      <c r="E1588" s="29"/>
      <c r="F1588" s="29"/>
      <c r="G1588" s="29"/>
      <c r="H1588" s="29"/>
      <c r="I1588" s="29"/>
      <c r="J1588" s="29"/>
      <c r="K1588" s="29"/>
      <c r="L1588" s="29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</row>
    <row r="1589" spans="1:32" ht="11.25" customHeight="1">
      <c r="A1589" s="35"/>
      <c r="B1589" s="35"/>
      <c r="C1589" s="29"/>
      <c r="D1589" s="29"/>
      <c r="E1589" s="29"/>
      <c r="F1589" s="29"/>
      <c r="G1589" s="29"/>
      <c r="H1589" s="29"/>
      <c r="I1589" s="29"/>
      <c r="J1589" s="29"/>
      <c r="K1589" s="29"/>
      <c r="L1589" s="29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</row>
    <row r="1590" spans="1:32" ht="11.25" customHeight="1">
      <c r="A1590" s="33" t="str">
        <f>IF(COUNTIF($N$18:$N$60,A1584)=1,VLOOKUP(A1584,$N$18:$O$60,2,0),"")</f>
        <v/>
      </c>
      <c r="B1590" s="33"/>
      <c r="C1590" s="29"/>
      <c r="D1590" s="29"/>
      <c r="E1590" s="29"/>
      <c r="F1590" s="29"/>
      <c r="G1590" s="29"/>
      <c r="H1590" s="29"/>
      <c r="I1590" s="29"/>
      <c r="J1590" s="29"/>
      <c r="K1590" s="29"/>
      <c r="L1590" s="29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</row>
    <row r="1591" spans="1:32" ht="11.25" customHeight="1">
      <c r="A1591" s="34"/>
      <c r="B1591" s="34"/>
      <c r="C1591" s="30"/>
      <c r="D1591" s="30"/>
      <c r="E1591" s="30"/>
      <c r="F1591" s="30"/>
      <c r="G1591" s="30"/>
      <c r="H1591" s="30"/>
      <c r="I1591" s="30"/>
      <c r="J1591" s="30"/>
      <c r="K1591" s="30"/>
      <c r="L1591" s="30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</row>
    <row r="1592" spans="1:32" ht="11.25" customHeight="1">
      <c r="A1592" s="19"/>
      <c r="B1592" s="19"/>
      <c r="C1592" s="28"/>
      <c r="D1592" s="28"/>
      <c r="E1592" s="28"/>
      <c r="F1592" s="28"/>
      <c r="G1592" s="28"/>
      <c r="H1592" s="28"/>
      <c r="I1592" s="28"/>
      <c r="J1592" s="28"/>
      <c r="K1592" s="28"/>
      <c r="L1592" s="28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</row>
    <row r="1593" spans="1:32" ht="11.25" customHeight="1">
      <c r="A1593" s="39">
        <f t="shared" ref="A1593" si="321">A1584+1</f>
        <v>46558</v>
      </c>
      <c r="B1593" s="39"/>
      <c r="C1593" s="29"/>
      <c r="D1593" s="29"/>
      <c r="E1593" s="29"/>
      <c r="F1593" s="29"/>
      <c r="G1593" s="29"/>
      <c r="H1593" s="29"/>
      <c r="I1593" s="29"/>
      <c r="J1593" s="29"/>
      <c r="K1593" s="29"/>
      <c r="L1593" s="29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</row>
    <row r="1594" spans="1:32" ht="11.25" customHeight="1">
      <c r="A1594" s="39"/>
      <c r="B1594" s="39"/>
      <c r="C1594" s="29"/>
      <c r="D1594" s="29"/>
      <c r="E1594" s="29"/>
      <c r="F1594" s="29"/>
      <c r="G1594" s="29"/>
      <c r="H1594" s="29"/>
      <c r="I1594" s="29"/>
      <c r="J1594" s="29"/>
      <c r="K1594" s="29"/>
      <c r="L1594" s="29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</row>
    <row r="1595" spans="1:32" ht="11.25" customHeight="1">
      <c r="A1595" s="39"/>
      <c r="B1595" s="39"/>
      <c r="C1595" s="29"/>
      <c r="D1595" s="29"/>
      <c r="E1595" s="29"/>
      <c r="F1595" s="29"/>
      <c r="G1595" s="29"/>
      <c r="H1595" s="29"/>
      <c r="I1595" s="29"/>
      <c r="J1595" s="29"/>
      <c r="K1595" s="29"/>
      <c r="L1595" s="29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</row>
    <row r="1596" spans="1:32" ht="11.25" customHeight="1">
      <c r="A1596" s="39"/>
      <c r="B1596" s="39"/>
      <c r="C1596" s="29"/>
      <c r="D1596" s="29"/>
      <c r="E1596" s="29"/>
      <c r="F1596" s="29"/>
      <c r="G1596" s="29"/>
      <c r="H1596" s="29"/>
      <c r="I1596" s="29"/>
      <c r="J1596" s="29"/>
      <c r="K1596" s="29"/>
      <c r="L1596" s="29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</row>
    <row r="1597" spans="1:32" ht="11.25" customHeight="1">
      <c r="A1597" s="35">
        <f t="shared" ref="A1597" si="322">A1593</f>
        <v>46558</v>
      </c>
      <c r="B1597" s="35"/>
      <c r="C1597" s="29"/>
      <c r="D1597" s="29"/>
      <c r="E1597" s="29"/>
      <c r="F1597" s="29"/>
      <c r="G1597" s="29"/>
      <c r="H1597" s="29"/>
      <c r="I1597" s="29"/>
      <c r="J1597" s="29"/>
      <c r="K1597" s="29"/>
      <c r="L1597" s="29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</row>
    <row r="1598" spans="1:32" ht="11.25" customHeight="1">
      <c r="A1598" s="35"/>
      <c r="B1598" s="35"/>
      <c r="C1598" s="29"/>
      <c r="D1598" s="29"/>
      <c r="E1598" s="29"/>
      <c r="F1598" s="29"/>
      <c r="G1598" s="29"/>
      <c r="H1598" s="29"/>
      <c r="I1598" s="29"/>
      <c r="J1598" s="29"/>
      <c r="K1598" s="29"/>
      <c r="L1598" s="29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</row>
    <row r="1599" spans="1:32" ht="11.25" customHeight="1">
      <c r="A1599" s="33" t="str">
        <f>IF(COUNTIF($N$18:$N$60,A1593)=1,VLOOKUP(A1593,$N$18:$O$60,2,0),"")</f>
        <v/>
      </c>
      <c r="B1599" s="33"/>
      <c r="C1599" s="29"/>
      <c r="D1599" s="29"/>
      <c r="E1599" s="29"/>
      <c r="F1599" s="29"/>
      <c r="G1599" s="29"/>
      <c r="H1599" s="29"/>
      <c r="I1599" s="29"/>
      <c r="J1599" s="29"/>
      <c r="K1599" s="29"/>
      <c r="L1599" s="29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</row>
    <row r="1600" spans="1:32" ht="11.25" customHeight="1">
      <c r="A1600" s="34"/>
      <c r="B1600" s="34"/>
      <c r="C1600" s="30"/>
      <c r="D1600" s="30"/>
      <c r="E1600" s="30"/>
      <c r="F1600" s="30"/>
      <c r="G1600" s="30"/>
      <c r="H1600" s="30"/>
      <c r="I1600" s="30"/>
      <c r="J1600" s="30"/>
      <c r="K1600" s="30"/>
      <c r="L1600" s="30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</row>
    <row r="1601" spans="1:32" ht="33.75" customHeight="1">
      <c r="A1601" s="36">
        <f>TRUNC((A1603-WEEKDAY(A1603,2)-DATE(YEAR(A1603+4-WEEKDAY(A1603,2)),1,-10))/7)</f>
        <v>25</v>
      </c>
      <c r="B1601" s="36"/>
      <c r="C1601" s="27" t="str">
        <f>IF(MONTH(A1603)=MONTH(A1657),VLOOKUP(MONTH(A1603),$R$1:$S$12,2,2)&amp;" "&amp;YEAR(A1603),VLOOKUP(MONTH(A1603),$R$1:$S$12,2,2)&amp;" "&amp;YEAR(A1603)&amp;" / "&amp;VLOOKUP(MONTH(A1657),$R$1:$S$12,2,2)&amp;" "&amp;YEAR(A1657))</f>
        <v>Juni 2027</v>
      </c>
      <c r="D1601" s="27"/>
      <c r="E1601" s="27"/>
      <c r="F1601" s="27"/>
      <c r="G1601" s="27"/>
      <c r="H1601" s="27"/>
      <c r="I1601" s="27"/>
      <c r="J1601" s="27"/>
      <c r="K1601" s="27"/>
      <c r="L1601" s="27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</row>
    <row r="1602" spans="1:32" ht="11.25" customHeight="1">
      <c r="A1602" s="21"/>
      <c r="B1602" s="21"/>
      <c r="C1602" s="28"/>
      <c r="D1602" s="28"/>
      <c r="E1602" s="28"/>
      <c r="F1602" s="28"/>
      <c r="G1602" s="28"/>
      <c r="H1602" s="28"/>
      <c r="I1602" s="28"/>
      <c r="J1602" s="28"/>
      <c r="K1602" s="28"/>
      <c r="L1602" s="28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</row>
    <row r="1603" spans="1:32" ht="11.25" customHeight="1">
      <c r="A1603" s="41">
        <f t="shared" ref="A1603" si="323">A1593+1</f>
        <v>46559</v>
      </c>
      <c r="B1603" s="41"/>
      <c r="C1603" s="29"/>
      <c r="D1603" s="29"/>
      <c r="E1603" s="29"/>
      <c r="F1603" s="29"/>
      <c r="G1603" s="29"/>
      <c r="H1603" s="29"/>
      <c r="I1603" s="29"/>
      <c r="J1603" s="29"/>
      <c r="K1603" s="29"/>
      <c r="L1603" s="29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</row>
    <row r="1604" spans="1:32" ht="11.25" customHeight="1">
      <c r="A1604" s="41"/>
      <c r="B1604" s="41"/>
      <c r="C1604" s="29"/>
      <c r="D1604" s="29"/>
      <c r="E1604" s="29"/>
      <c r="F1604" s="29"/>
      <c r="G1604" s="29"/>
      <c r="H1604" s="29"/>
      <c r="I1604" s="29"/>
      <c r="J1604" s="29"/>
      <c r="K1604" s="29"/>
      <c r="L1604" s="29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</row>
    <row r="1605" spans="1:32" ht="11.25" customHeight="1">
      <c r="A1605" s="41"/>
      <c r="B1605" s="41"/>
      <c r="C1605" s="29"/>
      <c r="D1605" s="29"/>
      <c r="E1605" s="29"/>
      <c r="F1605" s="29"/>
      <c r="G1605" s="29"/>
      <c r="H1605" s="29"/>
      <c r="I1605" s="29"/>
      <c r="J1605" s="29"/>
      <c r="K1605" s="29"/>
      <c r="L1605" s="29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</row>
    <row r="1606" spans="1:32" ht="11.25" customHeight="1">
      <c r="A1606" s="41"/>
      <c r="B1606" s="41"/>
      <c r="C1606" s="29"/>
      <c r="D1606" s="29"/>
      <c r="E1606" s="29"/>
      <c r="F1606" s="29"/>
      <c r="G1606" s="29"/>
      <c r="H1606" s="29"/>
      <c r="I1606" s="29"/>
      <c r="J1606" s="29"/>
      <c r="K1606" s="29"/>
      <c r="L1606" s="29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</row>
    <row r="1607" spans="1:32" ht="11.25" customHeight="1">
      <c r="A1607" s="40">
        <f t="shared" ref="A1607" si="324">A1603</f>
        <v>46559</v>
      </c>
      <c r="B1607" s="40"/>
      <c r="C1607" s="29"/>
      <c r="D1607" s="29"/>
      <c r="E1607" s="29"/>
      <c r="F1607" s="29"/>
      <c r="G1607" s="29"/>
      <c r="H1607" s="29"/>
      <c r="I1607" s="29"/>
      <c r="J1607" s="29"/>
      <c r="K1607" s="29"/>
      <c r="L1607" s="29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</row>
    <row r="1608" spans="1:32" ht="11.25" customHeight="1">
      <c r="A1608" s="40"/>
      <c r="B1608" s="40"/>
      <c r="C1608" s="29"/>
      <c r="D1608" s="29"/>
      <c r="E1608" s="29"/>
      <c r="F1608" s="29"/>
      <c r="G1608" s="29"/>
      <c r="H1608" s="29"/>
      <c r="I1608" s="29"/>
      <c r="J1608" s="29"/>
      <c r="K1608" s="29"/>
      <c r="L1608" s="29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</row>
    <row r="1609" spans="1:32" ht="11.25" customHeight="1">
      <c r="A1609" s="37" t="str">
        <f>IF(COUNTIF($N$18:$N$60,A1603)=1,VLOOKUP(A1603,$N$18:$O$60,2,0),"")</f>
        <v/>
      </c>
      <c r="B1609" s="37"/>
      <c r="C1609" s="29"/>
      <c r="D1609" s="29"/>
      <c r="E1609" s="29"/>
      <c r="F1609" s="29"/>
      <c r="G1609" s="29"/>
      <c r="H1609" s="29"/>
      <c r="I1609" s="29"/>
      <c r="J1609" s="29"/>
      <c r="K1609" s="29"/>
      <c r="L1609" s="29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</row>
    <row r="1610" spans="1:32" ht="11.25" customHeight="1">
      <c r="A1610" s="38"/>
      <c r="B1610" s="38"/>
      <c r="C1610" s="30"/>
      <c r="D1610" s="30"/>
      <c r="E1610" s="30"/>
      <c r="F1610" s="30"/>
      <c r="G1610" s="30"/>
      <c r="H1610" s="30"/>
      <c r="I1610" s="30"/>
      <c r="J1610" s="30"/>
      <c r="K1610" s="30"/>
      <c r="L1610" s="30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</row>
    <row r="1611" spans="1:32" ht="11.25" customHeight="1">
      <c r="A1611" s="21"/>
      <c r="B1611" s="21"/>
      <c r="C1611" s="28"/>
      <c r="D1611" s="28"/>
      <c r="E1611" s="28"/>
      <c r="F1611" s="28"/>
      <c r="G1611" s="28"/>
      <c r="H1611" s="28"/>
      <c r="I1611" s="28"/>
      <c r="J1611" s="28"/>
      <c r="K1611" s="28"/>
      <c r="L1611" s="28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</row>
    <row r="1612" spans="1:32" ht="11.25" customHeight="1">
      <c r="A1612" s="41">
        <f t="shared" ref="A1612" si="325">A1603+1</f>
        <v>46560</v>
      </c>
      <c r="B1612" s="41"/>
      <c r="C1612" s="29"/>
      <c r="D1612" s="29"/>
      <c r="E1612" s="29"/>
      <c r="F1612" s="29"/>
      <c r="G1612" s="29"/>
      <c r="H1612" s="29"/>
      <c r="I1612" s="29"/>
      <c r="J1612" s="29"/>
      <c r="K1612" s="29"/>
      <c r="L1612" s="29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</row>
    <row r="1613" spans="1:32" ht="11.25" customHeight="1">
      <c r="A1613" s="41"/>
      <c r="B1613" s="41"/>
      <c r="C1613" s="29"/>
      <c r="D1613" s="29"/>
      <c r="E1613" s="29"/>
      <c r="F1613" s="29"/>
      <c r="G1613" s="29"/>
      <c r="H1613" s="29"/>
      <c r="I1613" s="29"/>
      <c r="J1613" s="29"/>
      <c r="K1613" s="29"/>
      <c r="L1613" s="29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</row>
    <row r="1614" spans="1:32" ht="11.25" customHeight="1">
      <c r="A1614" s="41"/>
      <c r="B1614" s="41"/>
      <c r="C1614" s="29"/>
      <c r="D1614" s="29"/>
      <c r="E1614" s="29"/>
      <c r="F1614" s="29"/>
      <c r="G1614" s="29"/>
      <c r="H1614" s="29"/>
      <c r="I1614" s="29"/>
      <c r="J1614" s="29"/>
      <c r="K1614" s="29"/>
      <c r="L1614" s="29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</row>
    <row r="1615" spans="1:32" ht="11.25" customHeight="1">
      <c r="A1615" s="41"/>
      <c r="B1615" s="41"/>
      <c r="C1615" s="29"/>
      <c r="D1615" s="29"/>
      <c r="E1615" s="29"/>
      <c r="F1615" s="29"/>
      <c r="G1615" s="29"/>
      <c r="H1615" s="29"/>
      <c r="I1615" s="29"/>
      <c r="J1615" s="29"/>
      <c r="K1615" s="29"/>
      <c r="L1615" s="29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</row>
    <row r="1616" spans="1:32" ht="11.25" customHeight="1">
      <c r="A1616" s="40">
        <f t="shared" ref="A1616" si="326">A1612</f>
        <v>46560</v>
      </c>
      <c r="B1616" s="40"/>
      <c r="C1616" s="29"/>
      <c r="D1616" s="29"/>
      <c r="E1616" s="29"/>
      <c r="F1616" s="29"/>
      <c r="G1616" s="29"/>
      <c r="H1616" s="29"/>
      <c r="I1616" s="29"/>
      <c r="J1616" s="29"/>
      <c r="K1616" s="29"/>
      <c r="L1616" s="29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</row>
    <row r="1617" spans="1:32" ht="11.25" customHeight="1">
      <c r="A1617" s="40"/>
      <c r="B1617" s="40"/>
      <c r="C1617" s="29"/>
      <c r="D1617" s="29"/>
      <c r="E1617" s="29"/>
      <c r="F1617" s="29"/>
      <c r="G1617" s="29"/>
      <c r="H1617" s="29"/>
      <c r="I1617" s="29"/>
      <c r="J1617" s="29"/>
      <c r="K1617" s="29"/>
      <c r="L1617" s="29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</row>
    <row r="1618" spans="1:32" ht="11.25" customHeight="1">
      <c r="A1618" s="37" t="str">
        <f>IF(COUNTIF($N$18:$N$60,A1612)=1,VLOOKUP(A1612,$N$18:$O$60,2,0),"")</f>
        <v/>
      </c>
      <c r="B1618" s="37"/>
      <c r="C1618" s="29"/>
      <c r="D1618" s="29"/>
      <c r="E1618" s="29"/>
      <c r="F1618" s="29"/>
      <c r="G1618" s="29"/>
      <c r="H1618" s="29"/>
      <c r="I1618" s="29"/>
      <c r="J1618" s="29"/>
      <c r="K1618" s="29"/>
      <c r="L1618" s="29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</row>
    <row r="1619" spans="1:32" ht="11.25" customHeight="1">
      <c r="A1619" s="38"/>
      <c r="B1619" s="38"/>
      <c r="C1619" s="30"/>
      <c r="D1619" s="30"/>
      <c r="E1619" s="30"/>
      <c r="F1619" s="30"/>
      <c r="G1619" s="30"/>
      <c r="H1619" s="30"/>
      <c r="I1619" s="30"/>
      <c r="J1619" s="30"/>
      <c r="K1619" s="30"/>
      <c r="L1619" s="30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</row>
    <row r="1620" spans="1:32" ht="11.25" customHeight="1">
      <c r="A1620" s="22"/>
      <c r="B1620" s="22"/>
      <c r="C1620" s="28"/>
      <c r="D1620" s="28"/>
      <c r="E1620" s="28"/>
      <c r="F1620" s="28"/>
      <c r="G1620" s="28"/>
      <c r="H1620" s="28"/>
      <c r="I1620" s="28"/>
      <c r="J1620" s="28"/>
      <c r="K1620" s="28"/>
      <c r="L1620" s="28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</row>
    <row r="1621" spans="1:32" ht="11.25" customHeight="1">
      <c r="A1621" s="41">
        <f t="shared" ref="A1621" si="327">A1612+1</f>
        <v>46561</v>
      </c>
      <c r="B1621" s="41"/>
      <c r="C1621" s="29"/>
      <c r="D1621" s="29"/>
      <c r="E1621" s="29"/>
      <c r="F1621" s="29"/>
      <c r="G1621" s="29"/>
      <c r="H1621" s="29"/>
      <c r="I1621" s="29"/>
      <c r="J1621" s="29"/>
      <c r="K1621" s="29"/>
      <c r="L1621" s="29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</row>
    <row r="1622" spans="1:32" ht="11.25" customHeight="1">
      <c r="A1622" s="41"/>
      <c r="B1622" s="41"/>
      <c r="C1622" s="29"/>
      <c r="D1622" s="29"/>
      <c r="E1622" s="29"/>
      <c r="F1622" s="29"/>
      <c r="G1622" s="29"/>
      <c r="H1622" s="29"/>
      <c r="I1622" s="29"/>
      <c r="J1622" s="29"/>
      <c r="K1622" s="29"/>
      <c r="L1622" s="29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</row>
    <row r="1623" spans="1:32" ht="11.25" customHeight="1">
      <c r="A1623" s="41"/>
      <c r="B1623" s="41"/>
      <c r="C1623" s="29"/>
      <c r="D1623" s="29"/>
      <c r="E1623" s="29"/>
      <c r="F1623" s="29"/>
      <c r="G1623" s="29"/>
      <c r="H1623" s="29"/>
      <c r="I1623" s="29"/>
      <c r="J1623" s="29"/>
      <c r="K1623" s="29"/>
      <c r="L1623" s="29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</row>
    <row r="1624" spans="1:32" ht="11.25" customHeight="1">
      <c r="A1624" s="41"/>
      <c r="B1624" s="41"/>
      <c r="C1624" s="29"/>
      <c r="D1624" s="29"/>
      <c r="E1624" s="29"/>
      <c r="F1624" s="29"/>
      <c r="G1624" s="29"/>
      <c r="H1624" s="29"/>
      <c r="I1624" s="29"/>
      <c r="J1624" s="29"/>
      <c r="K1624" s="29"/>
      <c r="L1624" s="29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</row>
    <row r="1625" spans="1:32" ht="11.25" customHeight="1">
      <c r="A1625" s="40">
        <f t="shared" ref="A1625" si="328">A1621</f>
        <v>46561</v>
      </c>
      <c r="B1625" s="40"/>
      <c r="C1625" s="29"/>
      <c r="D1625" s="29"/>
      <c r="E1625" s="29"/>
      <c r="F1625" s="29"/>
      <c r="G1625" s="29"/>
      <c r="H1625" s="29"/>
      <c r="I1625" s="29"/>
      <c r="J1625" s="29"/>
      <c r="K1625" s="29"/>
      <c r="L1625" s="29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</row>
    <row r="1626" spans="1:32" ht="11.25" customHeight="1">
      <c r="A1626" s="40"/>
      <c r="B1626" s="40"/>
      <c r="C1626" s="29"/>
      <c r="D1626" s="29"/>
      <c r="E1626" s="29"/>
      <c r="F1626" s="29"/>
      <c r="G1626" s="29"/>
      <c r="H1626" s="29"/>
      <c r="I1626" s="29"/>
      <c r="J1626" s="29"/>
      <c r="K1626" s="29"/>
      <c r="L1626" s="29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</row>
    <row r="1627" spans="1:32" ht="11.25" customHeight="1">
      <c r="A1627" s="37" t="str">
        <f>IF(COUNTIF($N$18:$N$60,A1621)=1,VLOOKUP(A1621,$N$18:$O$60,2,0),"")</f>
        <v/>
      </c>
      <c r="B1627" s="37"/>
      <c r="C1627" s="29"/>
      <c r="D1627" s="29"/>
      <c r="E1627" s="29"/>
      <c r="F1627" s="29"/>
      <c r="G1627" s="29"/>
      <c r="H1627" s="29"/>
      <c r="I1627" s="29"/>
      <c r="J1627" s="29"/>
      <c r="K1627" s="29"/>
      <c r="L1627" s="29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</row>
    <row r="1628" spans="1:32" ht="11.25" customHeight="1">
      <c r="A1628" s="38"/>
      <c r="B1628" s="38"/>
      <c r="C1628" s="30"/>
      <c r="D1628" s="30"/>
      <c r="E1628" s="30"/>
      <c r="F1628" s="30"/>
      <c r="G1628" s="30"/>
      <c r="H1628" s="30"/>
      <c r="I1628" s="30"/>
      <c r="J1628" s="30"/>
      <c r="K1628" s="30"/>
      <c r="L1628" s="30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</row>
    <row r="1629" spans="1:32" ht="11.25" customHeight="1">
      <c r="A1629" s="22"/>
      <c r="B1629" s="22"/>
      <c r="C1629" s="28"/>
      <c r="D1629" s="28"/>
      <c r="E1629" s="28"/>
      <c r="F1629" s="28"/>
      <c r="G1629" s="28"/>
      <c r="H1629" s="28"/>
      <c r="I1629" s="28"/>
      <c r="J1629" s="28"/>
      <c r="K1629" s="28"/>
      <c r="L1629" s="28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</row>
    <row r="1630" spans="1:32" ht="11.25" customHeight="1">
      <c r="A1630" s="41">
        <f t="shared" ref="A1630" si="329">A1621+1</f>
        <v>46562</v>
      </c>
      <c r="B1630" s="41"/>
      <c r="C1630" s="29"/>
      <c r="D1630" s="29"/>
      <c r="E1630" s="29"/>
      <c r="F1630" s="29"/>
      <c r="G1630" s="29"/>
      <c r="H1630" s="29"/>
      <c r="I1630" s="29"/>
      <c r="J1630" s="29"/>
      <c r="K1630" s="29"/>
      <c r="L1630" s="29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</row>
    <row r="1631" spans="1:32" ht="11.25" customHeight="1">
      <c r="A1631" s="41"/>
      <c r="B1631" s="41"/>
      <c r="C1631" s="29"/>
      <c r="D1631" s="29"/>
      <c r="E1631" s="29"/>
      <c r="F1631" s="29"/>
      <c r="G1631" s="29"/>
      <c r="H1631" s="29"/>
      <c r="I1631" s="29"/>
      <c r="J1631" s="29"/>
      <c r="K1631" s="29"/>
      <c r="L1631" s="29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</row>
    <row r="1632" spans="1:32" ht="11.25" customHeight="1">
      <c r="A1632" s="41"/>
      <c r="B1632" s="41"/>
      <c r="C1632" s="29"/>
      <c r="D1632" s="29"/>
      <c r="E1632" s="29"/>
      <c r="F1632" s="29"/>
      <c r="G1632" s="29"/>
      <c r="H1632" s="29"/>
      <c r="I1632" s="29"/>
      <c r="J1632" s="29"/>
      <c r="K1632" s="29"/>
      <c r="L1632" s="29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</row>
    <row r="1633" spans="1:32" ht="11.25" customHeight="1">
      <c r="A1633" s="41"/>
      <c r="B1633" s="41"/>
      <c r="C1633" s="29"/>
      <c r="D1633" s="29"/>
      <c r="E1633" s="29"/>
      <c r="F1633" s="29"/>
      <c r="G1633" s="29"/>
      <c r="H1633" s="29"/>
      <c r="I1633" s="29"/>
      <c r="J1633" s="29"/>
      <c r="K1633" s="29"/>
      <c r="L1633" s="29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</row>
    <row r="1634" spans="1:32" ht="11.25" customHeight="1">
      <c r="A1634" s="40">
        <f t="shared" ref="A1634" si="330">A1630</f>
        <v>46562</v>
      </c>
      <c r="B1634" s="40"/>
      <c r="C1634" s="29"/>
      <c r="D1634" s="29"/>
      <c r="E1634" s="29"/>
      <c r="F1634" s="29"/>
      <c r="G1634" s="29"/>
      <c r="H1634" s="29"/>
      <c r="I1634" s="29"/>
      <c r="J1634" s="29"/>
      <c r="K1634" s="29"/>
      <c r="L1634" s="29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</row>
    <row r="1635" spans="1:32" ht="11.25" customHeight="1">
      <c r="A1635" s="40"/>
      <c r="B1635" s="40"/>
      <c r="C1635" s="29"/>
      <c r="D1635" s="29"/>
      <c r="E1635" s="29"/>
      <c r="F1635" s="29"/>
      <c r="G1635" s="29"/>
      <c r="H1635" s="29"/>
      <c r="I1635" s="29"/>
      <c r="J1635" s="29"/>
      <c r="K1635" s="29"/>
      <c r="L1635" s="29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</row>
    <row r="1636" spans="1:32" ht="11.25" customHeight="1">
      <c r="A1636" s="37" t="str">
        <f>IF(COUNTIF($N$18:$N$60,A1630)=1,VLOOKUP(A1630,$N$18:$O$60,2,0),"")</f>
        <v/>
      </c>
      <c r="B1636" s="37"/>
      <c r="C1636" s="29"/>
      <c r="D1636" s="29"/>
      <c r="E1636" s="29"/>
      <c r="F1636" s="29"/>
      <c r="G1636" s="29"/>
      <c r="H1636" s="29"/>
      <c r="I1636" s="29"/>
      <c r="J1636" s="29"/>
      <c r="K1636" s="29"/>
      <c r="L1636" s="29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</row>
    <row r="1637" spans="1:32" ht="11.25" customHeight="1">
      <c r="A1637" s="38"/>
      <c r="B1637" s="38"/>
      <c r="C1637" s="30"/>
      <c r="D1637" s="30"/>
      <c r="E1637" s="30"/>
      <c r="F1637" s="30"/>
      <c r="G1637" s="30"/>
      <c r="H1637" s="30"/>
      <c r="I1637" s="30"/>
      <c r="J1637" s="30"/>
      <c r="K1637" s="30"/>
      <c r="L1637" s="30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</row>
    <row r="1638" spans="1:32" ht="11.25" customHeight="1">
      <c r="A1638" s="7"/>
      <c r="B1638" s="7"/>
      <c r="C1638" s="28"/>
      <c r="D1638" s="28"/>
      <c r="E1638" s="28"/>
      <c r="F1638" s="28"/>
      <c r="G1638" s="28"/>
      <c r="H1638" s="28"/>
      <c r="I1638" s="28"/>
      <c r="J1638" s="28"/>
      <c r="K1638" s="28"/>
      <c r="L1638" s="28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</row>
    <row r="1639" spans="1:32" ht="11.25" customHeight="1">
      <c r="A1639" s="41">
        <f t="shared" ref="A1639" si="331">A1630+1</f>
        <v>46563</v>
      </c>
      <c r="B1639" s="41"/>
      <c r="C1639" s="29"/>
      <c r="D1639" s="29"/>
      <c r="E1639" s="29"/>
      <c r="F1639" s="29"/>
      <c r="G1639" s="29"/>
      <c r="H1639" s="29"/>
      <c r="I1639" s="29"/>
      <c r="J1639" s="29"/>
      <c r="K1639" s="29"/>
      <c r="L1639" s="29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</row>
    <row r="1640" spans="1:32" ht="11.25" customHeight="1">
      <c r="A1640" s="41"/>
      <c r="B1640" s="41"/>
      <c r="C1640" s="29"/>
      <c r="D1640" s="29"/>
      <c r="E1640" s="29"/>
      <c r="F1640" s="29"/>
      <c r="G1640" s="29"/>
      <c r="H1640" s="29"/>
      <c r="I1640" s="29"/>
      <c r="J1640" s="29"/>
      <c r="K1640" s="29"/>
      <c r="L1640" s="29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</row>
    <row r="1641" spans="1:32" ht="11.25" customHeight="1">
      <c r="A1641" s="41"/>
      <c r="B1641" s="41"/>
      <c r="C1641" s="29"/>
      <c r="D1641" s="29"/>
      <c r="E1641" s="29"/>
      <c r="F1641" s="29"/>
      <c r="G1641" s="29"/>
      <c r="H1641" s="29"/>
      <c r="I1641" s="29"/>
      <c r="J1641" s="29"/>
      <c r="K1641" s="29"/>
      <c r="L1641" s="29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</row>
    <row r="1642" spans="1:32" ht="11.25" customHeight="1">
      <c r="A1642" s="41"/>
      <c r="B1642" s="41"/>
      <c r="C1642" s="29"/>
      <c r="D1642" s="29"/>
      <c r="E1642" s="29"/>
      <c r="F1642" s="29"/>
      <c r="G1642" s="29"/>
      <c r="H1642" s="29"/>
      <c r="I1642" s="29"/>
      <c r="J1642" s="29"/>
      <c r="K1642" s="29"/>
      <c r="L1642" s="29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</row>
    <row r="1643" spans="1:32" ht="11.25" customHeight="1">
      <c r="A1643" s="40">
        <f t="shared" ref="A1643" si="332">A1639</f>
        <v>46563</v>
      </c>
      <c r="B1643" s="40"/>
      <c r="C1643" s="29"/>
      <c r="D1643" s="29"/>
      <c r="E1643" s="29"/>
      <c r="F1643" s="29"/>
      <c r="G1643" s="29"/>
      <c r="H1643" s="29"/>
      <c r="I1643" s="29"/>
      <c r="J1643" s="29"/>
      <c r="K1643" s="29"/>
      <c r="L1643" s="29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</row>
    <row r="1644" spans="1:32" ht="11.25" customHeight="1">
      <c r="A1644" s="40"/>
      <c r="B1644" s="40"/>
      <c r="C1644" s="29"/>
      <c r="D1644" s="29"/>
      <c r="E1644" s="29"/>
      <c r="F1644" s="29"/>
      <c r="G1644" s="29"/>
      <c r="H1644" s="29"/>
      <c r="I1644" s="29"/>
      <c r="J1644" s="29"/>
      <c r="K1644" s="29"/>
      <c r="L1644" s="29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</row>
    <row r="1645" spans="1:32" ht="11.25" customHeight="1">
      <c r="A1645" s="37" t="str">
        <f>IF(COUNTIF($N$18:$N$60,A1639)=1,VLOOKUP(A1639,$N$18:$O$60,2,0),"")</f>
        <v/>
      </c>
      <c r="B1645" s="37"/>
      <c r="C1645" s="29"/>
      <c r="D1645" s="29"/>
      <c r="E1645" s="29"/>
      <c r="F1645" s="29"/>
      <c r="G1645" s="29"/>
      <c r="H1645" s="29"/>
      <c r="I1645" s="29"/>
      <c r="J1645" s="29"/>
      <c r="K1645" s="29"/>
      <c r="L1645" s="29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</row>
    <row r="1646" spans="1:32" ht="11.25" customHeight="1">
      <c r="A1646" s="38"/>
      <c r="B1646" s="38"/>
      <c r="C1646" s="30"/>
      <c r="D1646" s="30"/>
      <c r="E1646" s="30"/>
      <c r="F1646" s="30"/>
      <c r="G1646" s="30"/>
      <c r="H1646" s="30"/>
      <c r="I1646" s="30"/>
      <c r="J1646" s="30"/>
      <c r="K1646" s="30"/>
      <c r="L1646" s="30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</row>
    <row r="1647" spans="1:32" ht="11.25" customHeight="1">
      <c r="A1647" s="16"/>
      <c r="B1647" s="16"/>
      <c r="C1647" s="28"/>
      <c r="D1647" s="28"/>
      <c r="E1647" s="28"/>
      <c r="F1647" s="28"/>
      <c r="G1647" s="28"/>
      <c r="H1647" s="28"/>
      <c r="I1647" s="28"/>
      <c r="J1647" s="28"/>
      <c r="K1647" s="28"/>
      <c r="L1647" s="28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</row>
    <row r="1648" spans="1:32" ht="11.25" customHeight="1">
      <c r="A1648" s="39">
        <f t="shared" ref="A1648" si="333">A1639+1</f>
        <v>46564</v>
      </c>
      <c r="B1648" s="39"/>
      <c r="C1648" s="29"/>
      <c r="D1648" s="29"/>
      <c r="E1648" s="29"/>
      <c r="F1648" s="29"/>
      <c r="G1648" s="29"/>
      <c r="H1648" s="29"/>
      <c r="I1648" s="29"/>
      <c r="J1648" s="29"/>
      <c r="K1648" s="29"/>
      <c r="L1648" s="29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</row>
    <row r="1649" spans="1:32" ht="11.25" customHeight="1">
      <c r="A1649" s="39"/>
      <c r="B1649" s="39"/>
      <c r="C1649" s="29"/>
      <c r="D1649" s="29"/>
      <c r="E1649" s="29"/>
      <c r="F1649" s="29"/>
      <c r="G1649" s="29"/>
      <c r="H1649" s="29"/>
      <c r="I1649" s="29"/>
      <c r="J1649" s="29"/>
      <c r="K1649" s="29"/>
      <c r="L1649" s="29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</row>
    <row r="1650" spans="1:32" ht="11.25" customHeight="1">
      <c r="A1650" s="39"/>
      <c r="B1650" s="39"/>
      <c r="C1650" s="29"/>
      <c r="D1650" s="29"/>
      <c r="E1650" s="29"/>
      <c r="F1650" s="29"/>
      <c r="G1650" s="29"/>
      <c r="H1650" s="29"/>
      <c r="I1650" s="29"/>
      <c r="J1650" s="29"/>
      <c r="K1650" s="29"/>
      <c r="L1650" s="29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</row>
    <row r="1651" spans="1:32" ht="11.25" customHeight="1">
      <c r="A1651" s="39"/>
      <c r="B1651" s="39"/>
      <c r="C1651" s="29"/>
      <c r="D1651" s="29"/>
      <c r="E1651" s="29"/>
      <c r="F1651" s="29"/>
      <c r="G1651" s="29"/>
      <c r="H1651" s="29"/>
      <c r="I1651" s="29"/>
      <c r="J1651" s="29"/>
      <c r="K1651" s="29"/>
      <c r="L1651" s="29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</row>
    <row r="1652" spans="1:32" ht="11.25" customHeight="1">
      <c r="A1652" s="35">
        <f t="shared" ref="A1652" si="334">A1648</f>
        <v>46564</v>
      </c>
      <c r="B1652" s="35"/>
      <c r="C1652" s="29"/>
      <c r="D1652" s="29"/>
      <c r="E1652" s="29"/>
      <c r="F1652" s="29"/>
      <c r="G1652" s="29"/>
      <c r="H1652" s="29"/>
      <c r="I1652" s="29"/>
      <c r="J1652" s="29"/>
      <c r="K1652" s="29"/>
      <c r="L1652" s="29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</row>
    <row r="1653" spans="1:32" ht="11.25" customHeight="1">
      <c r="A1653" s="35"/>
      <c r="B1653" s="35"/>
      <c r="C1653" s="29"/>
      <c r="D1653" s="29"/>
      <c r="E1653" s="29"/>
      <c r="F1653" s="29"/>
      <c r="G1653" s="29"/>
      <c r="H1653" s="29"/>
      <c r="I1653" s="29"/>
      <c r="J1653" s="29"/>
      <c r="K1653" s="29"/>
      <c r="L1653" s="29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</row>
    <row r="1654" spans="1:32" ht="11.25" customHeight="1">
      <c r="A1654" s="33" t="str">
        <f>IF(COUNTIF($N$18:$N$60,A1648)=1,VLOOKUP(A1648,$N$18:$O$60,2,0),"")</f>
        <v/>
      </c>
      <c r="B1654" s="33"/>
      <c r="C1654" s="29"/>
      <c r="D1654" s="29"/>
      <c r="E1654" s="29"/>
      <c r="F1654" s="29"/>
      <c r="G1654" s="29"/>
      <c r="H1654" s="29"/>
      <c r="I1654" s="29"/>
      <c r="J1654" s="29"/>
      <c r="K1654" s="29"/>
      <c r="L1654" s="29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</row>
    <row r="1655" spans="1:32" ht="11.25" customHeight="1">
      <c r="A1655" s="34"/>
      <c r="B1655" s="34"/>
      <c r="C1655" s="30"/>
      <c r="D1655" s="30"/>
      <c r="E1655" s="30"/>
      <c r="F1655" s="30"/>
      <c r="G1655" s="30"/>
      <c r="H1655" s="30"/>
      <c r="I1655" s="30"/>
      <c r="J1655" s="30"/>
      <c r="K1655" s="30"/>
      <c r="L1655" s="30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</row>
    <row r="1656" spans="1:32" ht="11.25" customHeight="1">
      <c r="A1656" s="19"/>
      <c r="B1656" s="19"/>
      <c r="C1656" s="28"/>
      <c r="D1656" s="28"/>
      <c r="E1656" s="28"/>
      <c r="F1656" s="28"/>
      <c r="G1656" s="28"/>
      <c r="H1656" s="28"/>
      <c r="I1656" s="28"/>
      <c r="J1656" s="28"/>
      <c r="K1656" s="28"/>
      <c r="L1656" s="28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</row>
    <row r="1657" spans="1:32" ht="11.25" customHeight="1">
      <c r="A1657" s="39">
        <f t="shared" ref="A1657" si="335">A1648+1</f>
        <v>46565</v>
      </c>
      <c r="B1657" s="39"/>
      <c r="C1657" s="29"/>
      <c r="D1657" s="29"/>
      <c r="E1657" s="29"/>
      <c r="F1657" s="29"/>
      <c r="G1657" s="29"/>
      <c r="H1657" s="29"/>
      <c r="I1657" s="29"/>
      <c r="J1657" s="29"/>
      <c r="K1657" s="29"/>
      <c r="L1657" s="29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</row>
    <row r="1658" spans="1:32" ht="11.25" customHeight="1">
      <c r="A1658" s="39"/>
      <c r="B1658" s="39"/>
      <c r="C1658" s="29"/>
      <c r="D1658" s="29"/>
      <c r="E1658" s="29"/>
      <c r="F1658" s="29"/>
      <c r="G1658" s="29"/>
      <c r="H1658" s="29"/>
      <c r="I1658" s="29"/>
      <c r="J1658" s="29"/>
      <c r="K1658" s="29"/>
      <c r="L1658" s="29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</row>
    <row r="1659" spans="1:32" ht="11.25" customHeight="1">
      <c r="A1659" s="39"/>
      <c r="B1659" s="39"/>
      <c r="C1659" s="29"/>
      <c r="D1659" s="29"/>
      <c r="E1659" s="29"/>
      <c r="F1659" s="29"/>
      <c r="G1659" s="29"/>
      <c r="H1659" s="29"/>
      <c r="I1659" s="29"/>
      <c r="J1659" s="29"/>
      <c r="K1659" s="29"/>
      <c r="L1659" s="29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</row>
    <row r="1660" spans="1:32" ht="11.25" customHeight="1">
      <c r="A1660" s="39"/>
      <c r="B1660" s="39"/>
      <c r="C1660" s="29"/>
      <c r="D1660" s="29"/>
      <c r="E1660" s="29"/>
      <c r="F1660" s="29"/>
      <c r="G1660" s="29"/>
      <c r="H1660" s="29"/>
      <c r="I1660" s="29"/>
      <c r="J1660" s="29"/>
      <c r="K1660" s="29"/>
      <c r="L1660" s="29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</row>
    <row r="1661" spans="1:32" ht="11.25" customHeight="1">
      <c r="A1661" s="35">
        <f t="shared" ref="A1661" si="336">A1657</f>
        <v>46565</v>
      </c>
      <c r="B1661" s="35"/>
      <c r="C1661" s="29"/>
      <c r="D1661" s="29"/>
      <c r="E1661" s="29"/>
      <c r="F1661" s="29"/>
      <c r="G1661" s="29"/>
      <c r="H1661" s="29"/>
      <c r="I1661" s="29"/>
      <c r="J1661" s="29"/>
      <c r="K1661" s="29"/>
      <c r="L1661" s="29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</row>
    <row r="1662" spans="1:32" ht="11.25" customHeight="1">
      <c r="A1662" s="35"/>
      <c r="B1662" s="35"/>
      <c r="C1662" s="29"/>
      <c r="D1662" s="29"/>
      <c r="E1662" s="29"/>
      <c r="F1662" s="29"/>
      <c r="G1662" s="29"/>
      <c r="H1662" s="29"/>
      <c r="I1662" s="29"/>
      <c r="J1662" s="29"/>
      <c r="K1662" s="29"/>
      <c r="L1662" s="29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</row>
    <row r="1663" spans="1:32" ht="11.25" customHeight="1">
      <c r="A1663" s="33" t="str">
        <f>IF(COUNTIF($N$18:$N$60,A1657)=1,VLOOKUP(A1657,$N$18:$O$60,2,0),"")</f>
        <v/>
      </c>
      <c r="B1663" s="33"/>
      <c r="C1663" s="29"/>
      <c r="D1663" s="29"/>
      <c r="E1663" s="29"/>
      <c r="F1663" s="29"/>
      <c r="G1663" s="29"/>
      <c r="H1663" s="29"/>
      <c r="I1663" s="29"/>
      <c r="J1663" s="29"/>
      <c r="K1663" s="29"/>
      <c r="L1663" s="29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</row>
    <row r="1664" spans="1:32" ht="11.25" customHeight="1">
      <c r="A1664" s="34"/>
      <c r="B1664" s="34"/>
      <c r="C1664" s="30"/>
      <c r="D1664" s="30"/>
      <c r="E1664" s="30"/>
      <c r="F1664" s="30"/>
      <c r="G1664" s="30"/>
      <c r="H1664" s="30"/>
      <c r="I1664" s="30"/>
      <c r="J1664" s="30"/>
      <c r="K1664" s="30"/>
      <c r="L1664" s="30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</row>
    <row r="1665" spans="1:32" ht="33.75" customHeight="1">
      <c r="A1665" s="36">
        <f>TRUNC((A1667-WEEKDAY(A1667,2)-DATE(YEAR(A1667+4-WEEKDAY(A1667,2)),1,-10))/7)</f>
        <v>26</v>
      </c>
      <c r="B1665" s="36"/>
      <c r="C1665" s="27" t="str">
        <f>IF(MONTH(A1667)=MONTH(A1721),VLOOKUP(MONTH(A1667),$R$1:$S$12,2,2)&amp;" "&amp;YEAR(A1667),VLOOKUP(MONTH(A1667),$R$1:$S$12,2,2)&amp;" "&amp;YEAR(A1667)&amp;" / "&amp;VLOOKUP(MONTH(A1721),$R$1:$S$12,2,2)&amp;" "&amp;YEAR(A1721))</f>
        <v>Juni 2027 / Juli 2027</v>
      </c>
      <c r="D1665" s="27"/>
      <c r="E1665" s="27"/>
      <c r="F1665" s="27"/>
      <c r="G1665" s="27"/>
      <c r="H1665" s="27"/>
      <c r="I1665" s="27"/>
      <c r="J1665" s="27"/>
      <c r="K1665" s="27"/>
      <c r="L1665" s="27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</row>
    <row r="1666" spans="1:32" ht="11.25" customHeight="1">
      <c r="A1666" s="21"/>
      <c r="B1666" s="21"/>
      <c r="C1666" s="28"/>
      <c r="D1666" s="28"/>
      <c r="E1666" s="28"/>
      <c r="F1666" s="28"/>
      <c r="G1666" s="28"/>
      <c r="H1666" s="28"/>
      <c r="I1666" s="28"/>
      <c r="J1666" s="28"/>
      <c r="K1666" s="28"/>
      <c r="L1666" s="28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</row>
    <row r="1667" spans="1:32" ht="11.25" customHeight="1">
      <c r="A1667" s="41">
        <f t="shared" ref="A1667" si="337">A1657+1</f>
        <v>46566</v>
      </c>
      <c r="B1667" s="41"/>
      <c r="C1667" s="29"/>
      <c r="D1667" s="29"/>
      <c r="E1667" s="29"/>
      <c r="F1667" s="29"/>
      <c r="G1667" s="29"/>
      <c r="H1667" s="29"/>
      <c r="I1667" s="29"/>
      <c r="J1667" s="29"/>
      <c r="K1667" s="29"/>
      <c r="L1667" s="29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</row>
    <row r="1668" spans="1:32" ht="11.25" customHeight="1">
      <c r="A1668" s="41"/>
      <c r="B1668" s="41"/>
      <c r="C1668" s="29"/>
      <c r="D1668" s="29"/>
      <c r="E1668" s="29"/>
      <c r="F1668" s="29"/>
      <c r="G1668" s="29"/>
      <c r="H1668" s="29"/>
      <c r="I1668" s="29"/>
      <c r="J1668" s="29"/>
      <c r="K1668" s="29"/>
      <c r="L1668" s="29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</row>
    <row r="1669" spans="1:32" ht="11.25" customHeight="1">
      <c r="A1669" s="41"/>
      <c r="B1669" s="41"/>
      <c r="C1669" s="29"/>
      <c r="D1669" s="29"/>
      <c r="E1669" s="29"/>
      <c r="F1669" s="29"/>
      <c r="G1669" s="29"/>
      <c r="H1669" s="29"/>
      <c r="I1669" s="29"/>
      <c r="J1669" s="29"/>
      <c r="K1669" s="29"/>
      <c r="L1669" s="29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</row>
    <row r="1670" spans="1:32" ht="11.25" customHeight="1">
      <c r="A1670" s="41"/>
      <c r="B1670" s="41"/>
      <c r="C1670" s="29"/>
      <c r="D1670" s="29"/>
      <c r="E1670" s="29"/>
      <c r="F1670" s="29"/>
      <c r="G1670" s="29"/>
      <c r="H1670" s="29"/>
      <c r="I1670" s="29"/>
      <c r="J1670" s="29"/>
      <c r="K1670" s="29"/>
      <c r="L1670" s="29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</row>
    <row r="1671" spans="1:32" ht="11.25" customHeight="1">
      <c r="A1671" s="40">
        <f t="shared" ref="A1671" si="338">A1667</f>
        <v>46566</v>
      </c>
      <c r="B1671" s="40"/>
      <c r="C1671" s="29"/>
      <c r="D1671" s="29"/>
      <c r="E1671" s="29"/>
      <c r="F1671" s="29"/>
      <c r="G1671" s="29"/>
      <c r="H1671" s="29"/>
      <c r="I1671" s="29"/>
      <c r="J1671" s="29"/>
      <c r="K1671" s="29"/>
      <c r="L1671" s="29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</row>
    <row r="1672" spans="1:32" ht="11.25" customHeight="1">
      <c r="A1672" s="40"/>
      <c r="B1672" s="40"/>
      <c r="C1672" s="29"/>
      <c r="D1672" s="29"/>
      <c r="E1672" s="29"/>
      <c r="F1672" s="29"/>
      <c r="G1672" s="29"/>
      <c r="H1672" s="29"/>
      <c r="I1672" s="29"/>
      <c r="J1672" s="29"/>
      <c r="K1672" s="29"/>
      <c r="L1672" s="29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</row>
    <row r="1673" spans="1:32" ht="11.25" customHeight="1">
      <c r="A1673" s="37" t="str">
        <f>IF(COUNTIF($N$18:$N$60,A1667)=1,VLOOKUP(A1667,$N$18:$O$60,2,0),"")</f>
        <v/>
      </c>
      <c r="B1673" s="37"/>
      <c r="C1673" s="29"/>
      <c r="D1673" s="29"/>
      <c r="E1673" s="29"/>
      <c r="F1673" s="29"/>
      <c r="G1673" s="29"/>
      <c r="H1673" s="29"/>
      <c r="I1673" s="29"/>
      <c r="J1673" s="29"/>
      <c r="K1673" s="29"/>
      <c r="L1673" s="29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</row>
    <row r="1674" spans="1:32" ht="11.25" customHeight="1">
      <c r="A1674" s="38"/>
      <c r="B1674" s="38"/>
      <c r="C1674" s="30"/>
      <c r="D1674" s="30"/>
      <c r="E1674" s="30"/>
      <c r="F1674" s="30"/>
      <c r="G1674" s="30"/>
      <c r="H1674" s="30"/>
      <c r="I1674" s="30"/>
      <c r="J1674" s="30"/>
      <c r="K1674" s="30"/>
      <c r="L1674" s="30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</row>
    <row r="1675" spans="1:32" ht="11.25" customHeight="1">
      <c r="A1675" s="21"/>
      <c r="B1675" s="21"/>
      <c r="C1675" s="28"/>
      <c r="D1675" s="28"/>
      <c r="E1675" s="28"/>
      <c r="F1675" s="28"/>
      <c r="G1675" s="28"/>
      <c r="H1675" s="28"/>
      <c r="I1675" s="28"/>
      <c r="J1675" s="28"/>
      <c r="K1675" s="28"/>
      <c r="L1675" s="28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</row>
    <row r="1676" spans="1:32" ht="11.25" customHeight="1">
      <c r="A1676" s="41">
        <f t="shared" ref="A1676" si="339">A1667+1</f>
        <v>46567</v>
      </c>
      <c r="B1676" s="41"/>
      <c r="C1676" s="29"/>
      <c r="D1676" s="29"/>
      <c r="E1676" s="29"/>
      <c r="F1676" s="29"/>
      <c r="G1676" s="29"/>
      <c r="H1676" s="29"/>
      <c r="I1676" s="29"/>
      <c r="J1676" s="29"/>
      <c r="K1676" s="29"/>
      <c r="L1676" s="29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</row>
    <row r="1677" spans="1:32" ht="11.25" customHeight="1">
      <c r="A1677" s="41"/>
      <c r="B1677" s="41"/>
      <c r="C1677" s="29"/>
      <c r="D1677" s="29"/>
      <c r="E1677" s="29"/>
      <c r="F1677" s="29"/>
      <c r="G1677" s="29"/>
      <c r="H1677" s="29"/>
      <c r="I1677" s="29"/>
      <c r="J1677" s="29"/>
      <c r="K1677" s="29"/>
      <c r="L1677" s="29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</row>
    <row r="1678" spans="1:32" ht="11.25" customHeight="1">
      <c r="A1678" s="41"/>
      <c r="B1678" s="41"/>
      <c r="C1678" s="29"/>
      <c r="D1678" s="29"/>
      <c r="E1678" s="29"/>
      <c r="F1678" s="29"/>
      <c r="G1678" s="29"/>
      <c r="H1678" s="29"/>
      <c r="I1678" s="29"/>
      <c r="J1678" s="29"/>
      <c r="K1678" s="29"/>
      <c r="L1678" s="29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</row>
    <row r="1679" spans="1:32" ht="11.25" customHeight="1">
      <c r="A1679" s="41"/>
      <c r="B1679" s="41"/>
      <c r="C1679" s="29"/>
      <c r="D1679" s="29"/>
      <c r="E1679" s="29"/>
      <c r="F1679" s="29"/>
      <c r="G1679" s="29"/>
      <c r="H1679" s="29"/>
      <c r="I1679" s="29"/>
      <c r="J1679" s="29"/>
      <c r="K1679" s="29"/>
      <c r="L1679" s="29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</row>
    <row r="1680" spans="1:32" ht="11.25" customHeight="1">
      <c r="A1680" s="40">
        <f t="shared" ref="A1680" si="340">A1676</f>
        <v>46567</v>
      </c>
      <c r="B1680" s="40"/>
      <c r="C1680" s="29"/>
      <c r="D1680" s="29"/>
      <c r="E1680" s="29"/>
      <c r="F1680" s="29"/>
      <c r="G1680" s="29"/>
      <c r="H1680" s="29"/>
      <c r="I1680" s="29"/>
      <c r="J1680" s="29"/>
      <c r="K1680" s="29"/>
      <c r="L1680" s="29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</row>
    <row r="1681" spans="1:32" ht="11.25" customHeight="1">
      <c r="A1681" s="40"/>
      <c r="B1681" s="40"/>
      <c r="C1681" s="29"/>
      <c r="D1681" s="29"/>
      <c r="E1681" s="29"/>
      <c r="F1681" s="29"/>
      <c r="G1681" s="29"/>
      <c r="H1681" s="29"/>
      <c r="I1681" s="29"/>
      <c r="J1681" s="29"/>
      <c r="K1681" s="29"/>
      <c r="L1681" s="29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</row>
    <row r="1682" spans="1:32" ht="11.25" customHeight="1">
      <c r="A1682" s="37" t="str">
        <f>IF(COUNTIF($N$18:$N$60,A1676)=1,VLOOKUP(A1676,$N$18:$O$60,2,0),"")</f>
        <v/>
      </c>
      <c r="B1682" s="37"/>
      <c r="C1682" s="29"/>
      <c r="D1682" s="29"/>
      <c r="E1682" s="29"/>
      <c r="F1682" s="29"/>
      <c r="G1682" s="29"/>
      <c r="H1682" s="29"/>
      <c r="I1682" s="29"/>
      <c r="J1682" s="29"/>
      <c r="K1682" s="29"/>
      <c r="L1682" s="29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</row>
    <row r="1683" spans="1:32" ht="11.25" customHeight="1">
      <c r="A1683" s="38"/>
      <c r="B1683" s="38"/>
      <c r="C1683" s="30"/>
      <c r="D1683" s="30"/>
      <c r="E1683" s="30"/>
      <c r="F1683" s="30"/>
      <c r="G1683" s="30"/>
      <c r="H1683" s="30"/>
      <c r="I1683" s="30"/>
      <c r="J1683" s="30"/>
      <c r="K1683" s="30"/>
      <c r="L1683" s="30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</row>
    <row r="1684" spans="1:32" ht="11.25" customHeight="1">
      <c r="A1684" s="22"/>
      <c r="B1684" s="22"/>
      <c r="C1684" s="28"/>
      <c r="D1684" s="28"/>
      <c r="E1684" s="28"/>
      <c r="F1684" s="28"/>
      <c r="G1684" s="28"/>
      <c r="H1684" s="28"/>
      <c r="I1684" s="28"/>
      <c r="J1684" s="28"/>
      <c r="K1684" s="28"/>
      <c r="L1684" s="28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</row>
    <row r="1685" spans="1:32" ht="11.25" customHeight="1">
      <c r="A1685" s="41">
        <f t="shared" ref="A1685" si="341">A1676+1</f>
        <v>46568</v>
      </c>
      <c r="B1685" s="41"/>
      <c r="C1685" s="29"/>
      <c r="D1685" s="29"/>
      <c r="E1685" s="29"/>
      <c r="F1685" s="29"/>
      <c r="G1685" s="29"/>
      <c r="H1685" s="29"/>
      <c r="I1685" s="29"/>
      <c r="J1685" s="29"/>
      <c r="K1685" s="29"/>
      <c r="L1685" s="29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</row>
    <row r="1686" spans="1:32" ht="11.25" customHeight="1">
      <c r="A1686" s="41"/>
      <c r="B1686" s="41"/>
      <c r="C1686" s="29"/>
      <c r="D1686" s="29"/>
      <c r="E1686" s="29"/>
      <c r="F1686" s="29"/>
      <c r="G1686" s="29"/>
      <c r="H1686" s="29"/>
      <c r="I1686" s="29"/>
      <c r="J1686" s="29"/>
      <c r="K1686" s="29"/>
      <c r="L1686" s="29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</row>
    <row r="1687" spans="1:32" ht="11.25" customHeight="1">
      <c r="A1687" s="41"/>
      <c r="B1687" s="41"/>
      <c r="C1687" s="29"/>
      <c r="D1687" s="29"/>
      <c r="E1687" s="29"/>
      <c r="F1687" s="29"/>
      <c r="G1687" s="29"/>
      <c r="H1687" s="29"/>
      <c r="I1687" s="29"/>
      <c r="J1687" s="29"/>
      <c r="K1687" s="29"/>
      <c r="L1687" s="29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</row>
    <row r="1688" spans="1:32" ht="11.25" customHeight="1">
      <c r="A1688" s="41"/>
      <c r="B1688" s="41"/>
      <c r="C1688" s="29"/>
      <c r="D1688" s="29"/>
      <c r="E1688" s="29"/>
      <c r="F1688" s="29"/>
      <c r="G1688" s="29"/>
      <c r="H1688" s="29"/>
      <c r="I1688" s="29"/>
      <c r="J1688" s="29"/>
      <c r="K1688" s="29"/>
      <c r="L1688" s="29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</row>
    <row r="1689" spans="1:32" ht="11.25" customHeight="1">
      <c r="A1689" s="40">
        <f t="shared" ref="A1689" si="342">A1685</f>
        <v>46568</v>
      </c>
      <c r="B1689" s="40"/>
      <c r="C1689" s="29"/>
      <c r="D1689" s="29"/>
      <c r="E1689" s="29"/>
      <c r="F1689" s="29"/>
      <c r="G1689" s="29"/>
      <c r="H1689" s="29"/>
      <c r="I1689" s="29"/>
      <c r="J1689" s="29"/>
      <c r="K1689" s="29"/>
      <c r="L1689" s="29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</row>
    <row r="1690" spans="1:32" ht="11.25" customHeight="1">
      <c r="A1690" s="40"/>
      <c r="B1690" s="40"/>
      <c r="C1690" s="29"/>
      <c r="D1690" s="29"/>
      <c r="E1690" s="29"/>
      <c r="F1690" s="29"/>
      <c r="G1690" s="29"/>
      <c r="H1690" s="29"/>
      <c r="I1690" s="29"/>
      <c r="J1690" s="29"/>
      <c r="K1690" s="29"/>
      <c r="L1690" s="29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</row>
    <row r="1691" spans="1:32" ht="11.25" customHeight="1">
      <c r="A1691" s="37" t="str">
        <f>IF(COUNTIF($N$18:$N$60,A1685)=1,VLOOKUP(A1685,$N$18:$O$60,2,0),"")</f>
        <v/>
      </c>
      <c r="B1691" s="37"/>
      <c r="C1691" s="29"/>
      <c r="D1691" s="29"/>
      <c r="E1691" s="29"/>
      <c r="F1691" s="29"/>
      <c r="G1691" s="29"/>
      <c r="H1691" s="29"/>
      <c r="I1691" s="29"/>
      <c r="J1691" s="29"/>
      <c r="K1691" s="29"/>
      <c r="L1691" s="29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</row>
    <row r="1692" spans="1:32" ht="11.25" customHeight="1">
      <c r="A1692" s="38"/>
      <c r="B1692" s="38"/>
      <c r="C1692" s="30"/>
      <c r="D1692" s="30"/>
      <c r="E1692" s="30"/>
      <c r="F1692" s="30"/>
      <c r="G1692" s="30"/>
      <c r="H1692" s="30"/>
      <c r="I1692" s="30"/>
      <c r="J1692" s="30"/>
      <c r="K1692" s="30"/>
      <c r="L1692" s="30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</row>
    <row r="1693" spans="1:32" ht="11.25" customHeight="1">
      <c r="A1693" s="22"/>
      <c r="B1693" s="22"/>
      <c r="C1693" s="28"/>
      <c r="D1693" s="28"/>
      <c r="E1693" s="28"/>
      <c r="F1693" s="28"/>
      <c r="G1693" s="28"/>
      <c r="H1693" s="28"/>
      <c r="I1693" s="28"/>
      <c r="J1693" s="28"/>
      <c r="K1693" s="28"/>
      <c r="L1693" s="28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</row>
    <row r="1694" spans="1:32" ht="11.25" customHeight="1">
      <c r="A1694" s="41">
        <f t="shared" ref="A1694" si="343">A1685+1</f>
        <v>46569</v>
      </c>
      <c r="B1694" s="41"/>
      <c r="C1694" s="29"/>
      <c r="D1694" s="29"/>
      <c r="E1694" s="29"/>
      <c r="F1694" s="29"/>
      <c r="G1694" s="29"/>
      <c r="H1694" s="29"/>
      <c r="I1694" s="29"/>
      <c r="J1694" s="29"/>
      <c r="K1694" s="29"/>
      <c r="L1694" s="29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</row>
    <row r="1695" spans="1:32" ht="11.25" customHeight="1">
      <c r="A1695" s="41"/>
      <c r="B1695" s="41"/>
      <c r="C1695" s="29"/>
      <c r="D1695" s="29"/>
      <c r="E1695" s="29"/>
      <c r="F1695" s="29"/>
      <c r="G1695" s="29"/>
      <c r="H1695" s="29"/>
      <c r="I1695" s="29"/>
      <c r="J1695" s="29"/>
      <c r="K1695" s="29"/>
      <c r="L1695" s="29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</row>
    <row r="1696" spans="1:32" ht="11.25" customHeight="1">
      <c r="A1696" s="41"/>
      <c r="B1696" s="41"/>
      <c r="C1696" s="29"/>
      <c r="D1696" s="29"/>
      <c r="E1696" s="29"/>
      <c r="F1696" s="29"/>
      <c r="G1696" s="29"/>
      <c r="H1696" s="29"/>
      <c r="I1696" s="29"/>
      <c r="J1696" s="29"/>
      <c r="K1696" s="29"/>
      <c r="L1696" s="29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</row>
    <row r="1697" spans="1:32" ht="11.25" customHeight="1">
      <c r="A1697" s="41"/>
      <c r="B1697" s="41"/>
      <c r="C1697" s="29"/>
      <c r="D1697" s="29"/>
      <c r="E1697" s="29"/>
      <c r="F1697" s="29"/>
      <c r="G1697" s="29"/>
      <c r="H1697" s="29"/>
      <c r="I1697" s="29"/>
      <c r="J1697" s="29"/>
      <c r="K1697" s="29"/>
      <c r="L1697" s="29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</row>
    <row r="1698" spans="1:32" ht="11.25" customHeight="1">
      <c r="A1698" s="40">
        <f t="shared" ref="A1698" si="344">A1694</f>
        <v>46569</v>
      </c>
      <c r="B1698" s="40"/>
      <c r="C1698" s="29"/>
      <c r="D1698" s="29"/>
      <c r="E1698" s="29"/>
      <c r="F1698" s="29"/>
      <c r="G1698" s="29"/>
      <c r="H1698" s="29"/>
      <c r="I1698" s="29"/>
      <c r="J1698" s="29"/>
      <c r="K1698" s="29"/>
      <c r="L1698" s="29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</row>
    <row r="1699" spans="1:32" ht="11.25" customHeight="1">
      <c r="A1699" s="40"/>
      <c r="B1699" s="40"/>
      <c r="C1699" s="29"/>
      <c r="D1699" s="29"/>
      <c r="E1699" s="29"/>
      <c r="F1699" s="29"/>
      <c r="G1699" s="29"/>
      <c r="H1699" s="29"/>
      <c r="I1699" s="29"/>
      <c r="J1699" s="29"/>
      <c r="K1699" s="29"/>
      <c r="L1699" s="29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</row>
    <row r="1700" spans="1:32" ht="11.25" customHeight="1">
      <c r="A1700" s="37" t="str">
        <f>IF(COUNTIF($N$18:$N$60,A1694)=1,VLOOKUP(A1694,$N$18:$O$60,2,0),"")</f>
        <v/>
      </c>
      <c r="B1700" s="37"/>
      <c r="C1700" s="29"/>
      <c r="D1700" s="29"/>
      <c r="E1700" s="29"/>
      <c r="F1700" s="29"/>
      <c r="G1700" s="29"/>
      <c r="H1700" s="29"/>
      <c r="I1700" s="29"/>
      <c r="J1700" s="29"/>
      <c r="K1700" s="29"/>
      <c r="L1700" s="29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</row>
    <row r="1701" spans="1:32" ht="11.25" customHeight="1">
      <c r="A1701" s="38"/>
      <c r="B1701" s="38"/>
      <c r="C1701" s="30"/>
      <c r="D1701" s="30"/>
      <c r="E1701" s="30"/>
      <c r="F1701" s="30"/>
      <c r="G1701" s="30"/>
      <c r="H1701" s="30"/>
      <c r="I1701" s="30"/>
      <c r="J1701" s="30"/>
      <c r="K1701" s="30"/>
      <c r="L1701" s="30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</row>
    <row r="1702" spans="1:32" ht="11.25" customHeight="1">
      <c r="A1702" s="7"/>
      <c r="B1702" s="7"/>
      <c r="C1702" s="28"/>
      <c r="D1702" s="28"/>
      <c r="E1702" s="28"/>
      <c r="F1702" s="28"/>
      <c r="G1702" s="28"/>
      <c r="H1702" s="28"/>
      <c r="I1702" s="28"/>
      <c r="J1702" s="28"/>
      <c r="K1702" s="28"/>
      <c r="L1702" s="28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</row>
    <row r="1703" spans="1:32" ht="11.25" customHeight="1">
      <c r="A1703" s="41">
        <f t="shared" ref="A1703" si="345">A1694+1</f>
        <v>46570</v>
      </c>
      <c r="B1703" s="41"/>
      <c r="C1703" s="29"/>
      <c r="D1703" s="29"/>
      <c r="E1703" s="29"/>
      <c r="F1703" s="29"/>
      <c r="G1703" s="29"/>
      <c r="H1703" s="29"/>
      <c r="I1703" s="29"/>
      <c r="J1703" s="29"/>
      <c r="K1703" s="29"/>
      <c r="L1703" s="29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</row>
    <row r="1704" spans="1:32" ht="11.25" customHeight="1">
      <c r="A1704" s="41"/>
      <c r="B1704" s="41"/>
      <c r="C1704" s="29"/>
      <c r="D1704" s="29"/>
      <c r="E1704" s="29"/>
      <c r="F1704" s="29"/>
      <c r="G1704" s="29"/>
      <c r="H1704" s="29"/>
      <c r="I1704" s="29"/>
      <c r="J1704" s="29"/>
      <c r="K1704" s="29"/>
      <c r="L1704" s="29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</row>
    <row r="1705" spans="1:32" ht="11.25" customHeight="1">
      <c r="A1705" s="41"/>
      <c r="B1705" s="41"/>
      <c r="C1705" s="29"/>
      <c r="D1705" s="29"/>
      <c r="E1705" s="29"/>
      <c r="F1705" s="29"/>
      <c r="G1705" s="29"/>
      <c r="H1705" s="29"/>
      <c r="I1705" s="29"/>
      <c r="J1705" s="29"/>
      <c r="K1705" s="29"/>
      <c r="L1705" s="29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</row>
    <row r="1706" spans="1:32" ht="11.25" customHeight="1">
      <c r="A1706" s="41"/>
      <c r="B1706" s="41"/>
      <c r="C1706" s="29"/>
      <c r="D1706" s="29"/>
      <c r="E1706" s="29"/>
      <c r="F1706" s="29"/>
      <c r="G1706" s="29"/>
      <c r="H1706" s="29"/>
      <c r="I1706" s="29"/>
      <c r="J1706" s="29"/>
      <c r="K1706" s="29"/>
      <c r="L1706" s="29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</row>
    <row r="1707" spans="1:32" ht="11.25" customHeight="1">
      <c r="A1707" s="40">
        <f t="shared" ref="A1707" si="346">A1703</f>
        <v>46570</v>
      </c>
      <c r="B1707" s="40"/>
      <c r="C1707" s="29"/>
      <c r="D1707" s="29"/>
      <c r="E1707" s="29"/>
      <c r="F1707" s="29"/>
      <c r="G1707" s="29"/>
      <c r="H1707" s="29"/>
      <c r="I1707" s="29"/>
      <c r="J1707" s="29"/>
      <c r="K1707" s="29"/>
      <c r="L1707" s="29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</row>
    <row r="1708" spans="1:32" ht="11.25" customHeight="1">
      <c r="A1708" s="40"/>
      <c r="B1708" s="40"/>
      <c r="C1708" s="29"/>
      <c r="D1708" s="29"/>
      <c r="E1708" s="29"/>
      <c r="F1708" s="29"/>
      <c r="G1708" s="29"/>
      <c r="H1708" s="29"/>
      <c r="I1708" s="29"/>
      <c r="J1708" s="29"/>
      <c r="K1708" s="29"/>
      <c r="L1708" s="29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</row>
    <row r="1709" spans="1:32" ht="11.25" customHeight="1">
      <c r="A1709" s="37" t="str">
        <f>IF(COUNTIF($N$18:$N$60,A1703)=1,VLOOKUP(A1703,$N$18:$O$60,2,0),"")</f>
        <v/>
      </c>
      <c r="B1709" s="37"/>
      <c r="C1709" s="29"/>
      <c r="D1709" s="29"/>
      <c r="E1709" s="29"/>
      <c r="F1709" s="29"/>
      <c r="G1709" s="29"/>
      <c r="H1709" s="29"/>
      <c r="I1709" s="29"/>
      <c r="J1709" s="29"/>
      <c r="K1709" s="29"/>
      <c r="L1709" s="29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</row>
    <row r="1710" spans="1:32" ht="11.25" customHeight="1">
      <c r="A1710" s="38"/>
      <c r="B1710" s="38"/>
      <c r="C1710" s="30"/>
      <c r="D1710" s="30"/>
      <c r="E1710" s="30"/>
      <c r="F1710" s="30"/>
      <c r="G1710" s="30"/>
      <c r="H1710" s="30"/>
      <c r="I1710" s="30"/>
      <c r="J1710" s="30"/>
      <c r="K1710" s="30"/>
      <c r="L1710" s="30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</row>
    <row r="1711" spans="1:32" ht="11.25" customHeight="1">
      <c r="A1711" s="16"/>
      <c r="B1711" s="16"/>
      <c r="C1711" s="28"/>
      <c r="D1711" s="28"/>
      <c r="E1711" s="28"/>
      <c r="F1711" s="28"/>
      <c r="G1711" s="28"/>
      <c r="H1711" s="28"/>
      <c r="I1711" s="28"/>
      <c r="J1711" s="28"/>
      <c r="K1711" s="28"/>
      <c r="L1711" s="28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</row>
    <row r="1712" spans="1:32" ht="11.25" customHeight="1">
      <c r="A1712" s="39">
        <f t="shared" ref="A1712" si="347">A1703+1</f>
        <v>46571</v>
      </c>
      <c r="B1712" s="39"/>
      <c r="C1712" s="29"/>
      <c r="D1712" s="29"/>
      <c r="E1712" s="29"/>
      <c r="F1712" s="29"/>
      <c r="G1712" s="29"/>
      <c r="H1712" s="29"/>
      <c r="I1712" s="29"/>
      <c r="J1712" s="29"/>
      <c r="K1712" s="29"/>
      <c r="L1712" s="29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</row>
    <row r="1713" spans="1:32" ht="11.25" customHeight="1">
      <c r="A1713" s="39"/>
      <c r="B1713" s="39"/>
      <c r="C1713" s="29"/>
      <c r="D1713" s="29"/>
      <c r="E1713" s="29"/>
      <c r="F1713" s="29"/>
      <c r="G1713" s="29"/>
      <c r="H1713" s="29"/>
      <c r="I1713" s="29"/>
      <c r="J1713" s="29"/>
      <c r="K1713" s="29"/>
      <c r="L1713" s="29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</row>
    <row r="1714" spans="1:32" ht="11.25" customHeight="1">
      <c r="A1714" s="39"/>
      <c r="B1714" s="39"/>
      <c r="C1714" s="29"/>
      <c r="D1714" s="29"/>
      <c r="E1714" s="29"/>
      <c r="F1714" s="29"/>
      <c r="G1714" s="29"/>
      <c r="H1714" s="29"/>
      <c r="I1714" s="29"/>
      <c r="J1714" s="29"/>
      <c r="K1714" s="29"/>
      <c r="L1714" s="29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</row>
    <row r="1715" spans="1:32" ht="11.25" customHeight="1">
      <c r="A1715" s="39"/>
      <c r="B1715" s="39"/>
      <c r="C1715" s="29"/>
      <c r="D1715" s="29"/>
      <c r="E1715" s="29"/>
      <c r="F1715" s="29"/>
      <c r="G1715" s="29"/>
      <c r="H1715" s="29"/>
      <c r="I1715" s="29"/>
      <c r="J1715" s="29"/>
      <c r="K1715" s="29"/>
      <c r="L1715" s="29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</row>
    <row r="1716" spans="1:32" ht="11.25" customHeight="1">
      <c r="A1716" s="35">
        <f t="shared" ref="A1716" si="348">A1712</f>
        <v>46571</v>
      </c>
      <c r="B1716" s="35"/>
      <c r="C1716" s="29"/>
      <c r="D1716" s="29"/>
      <c r="E1716" s="29"/>
      <c r="F1716" s="29"/>
      <c r="G1716" s="29"/>
      <c r="H1716" s="29"/>
      <c r="I1716" s="29"/>
      <c r="J1716" s="29"/>
      <c r="K1716" s="29"/>
      <c r="L1716" s="29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</row>
    <row r="1717" spans="1:32" ht="11.25" customHeight="1">
      <c r="A1717" s="35"/>
      <c r="B1717" s="35"/>
      <c r="C1717" s="29"/>
      <c r="D1717" s="29"/>
      <c r="E1717" s="29"/>
      <c r="F1717" s="29"/>
      <c r="G1717" s="29"/>
      <c r="H1717" s="29"/>
      <c r="I1717" s="29"/>
      <c r="J1717" s="29"/>
      <c r="K1717" s="29"/>
      <c r="L1717" s="29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</row>
    <row r="1718" spans="1:32" ht="11.25" customHeight="1">
      <c r="A1718" s="33" t="str">
        <f>IF(COUNTIF($N$18:$N$60,A1712)=1,VLOOKUP(A1712,$N$18:$O$60,2,0),"")</f>
        <v/>
      </c>
      <c r="B1718" s="33"/>
      <c r="C1718" s="29"/>
      <c r="D1718" s="29"/>
      <c r="E1718" s="29"/>
      <c r="F1718" s="29"/>
      <c r="G1718" s="29"/>
      <c r="H1718" s="29"/>
      <c r="I1718" s="29"/>
      <c r="J1718" s="29"/>
      <c r="K1718" s="29"/>
      <c r="L1718" s="29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</row>
    <row r="1719" spans="1:32" ht="11.25" customHeight="1">
      <c r="A1719" s="34"/>
      <c r="B1719" s="34"/>
      <c r="C1719" s="30"/>
      <c r="D1719" s="30"/>
      <c r="E1719" s="30"/>
      <c r="F1719" s="30"/>
      <c r="G1719" s="30"/>
      <c r="H1719" s="30"/>
      <c r="I1719" s="30"/>
      <c r="J1719" s="30"/>
      <c r="K1719" s="30"/>
      <c r="L1719" s="30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</row>
    <row r="1720" spans="1:32" ht="11.25" customHeight="1">
      <c r="A1720" s="19"/>
      <c r="B1720" s="19"/>
      <c r="C1720" s="28"/>
      <c r="D1720" s="28"/>
      <c r="E1720" s="28"/>
      <c r="F1720" s="28"/>
      <c r="G1720" s="28"/>
      <c r="H1720" s="28"/>
      <c r="I1720" s="28"/>
      <c r="J1720" s="28"/>
      <c r="K1720" s="28"/>
      <c r="L1720" s="28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</row>
    <row r="1721" spans="1:32" ht="11.25" customHeight="1">
      <c r="A1721" s="39">
        <f t="shared" ref="A1721" si="349">A1712+1</f>
        <v>46572</v>
      </c>
      <c r="B1721" s="39"/>
      <c r="C1721" s="29"/>
      <c r="D1721" s="29"/>
      <c r="E1721" s="29"/>
      <c r="F1721" s="29"/>
      <c r="G1721" s="29"/>
      <c r="H1721" s="29"/>
      <c r="I1721" s="29"/>
      <c r="J1721" s="29"/>
      <c r="K1721" s="29"/>
      <c r="L1721" s="29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</row>
    <row r="1722" spans="1:32" ht="11.25" customHeight="1">
      <c r="A1722" s="39"/>
      <c r="B1722" s="39"/>
      <c r="C1722" s="29"/>
      <c r="D1722" s="29"/>
      <c r="E1722" s="29"/>
      <c r="F1722" s="29"/>
      <c r="G1722" s="29"/>
      <c r="H1722" s="29"/>
      <c r="I1722" s="29"/>
      <c r="J1722" s="29"/>
      <c r="K1722" s="29"/>
      <c r="L1722" s="29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</row>
    <row r="1723" spans="1:32" ht="11.25" customHeight="1">
      <c r="A1723" s="39"/>
      <c r="B1723" s="39"/>
      <c r="C1723" s="29"/>
      <c r="D1723" s="29"/>
      <c r="E1723" s="29"/>
      <c r="F1723" s="29"/>
      <c r="G1723" s="29"/>
      <c r="H1723" s="29"/>
      <c r="I1723" s="29"/>
      <c r="J1723" s="29"/>
      <c r="K1723" s="29"/>
      <c r="L1723" s="29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</row>
    <row r="1724" spans="1:32" ht="11.25" customHeight="1">
      <c r="A1724" s="39"/>
      <c r="B1724" s="39"/>
      <c r="C1724" s="29"/>
      <c r="D1724" s="29"/>
      <c r="E1724" s="29"/>
      <c r="F1724" s="29"/>
      <c r="G1724" s="29"/>
      <c r="H1724" s="29"/>
      <c r="I1724" s="29"/>
      <c r="J1724" s="29"/>
      <c r="K1724" s="29"/>
      <c r="L1724" s="29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</row>
    <row r="1725" spans="1:32" ht="11.25" customHeight="1">
      <c r="A1725" s="35">
        <f t="shared" ref="A1725" si="350">A1721</f>
        <v>46572</v>
      </c>
      <c r="B1725" s="35"/>
      <c r="C1725" s="29"/>
      <c r="D1725" s="29"/>
      <c r="E1725" s="29"/>
      <c r="F1725" s="29"/>
      <c r="G1725" s="29"/>
      <c r="H1725" s="29"/>
      <c r="I1725" s="29"/>
      <c r="J1725" s="29"/>
      <c r="K1725" s="29"/>
      <c r="L1725" s="29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</row>
    <row r="1726" spans="1:32" ht="11.25" customHeight="1">
      <c r="A1726" s="35"/>
      <c r="B1726" s="35"/>
      <c r="C1726" s="29"/>
      <c r="D1726" s="29"/>
      <c r="E1726" s="29"/>
      <c r="F1726" s="29"/>
      <c r="G1726" s="29"/>
      <c r="H1726" s="29"/>
      <c r="I1726" s="29"/>
      <c r="J1726" s="29"/>
      <c r="K1726" s="29"/>
      <c r="L1726" s="29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</row>
    <row r="1727" spans="1:32" ht="11.25" customHeight="1">
      <c r="A1727" s="33" t="str">
        <f>IF(COUNTIF($N$18:$N$60,A1721)=1,VLOOKUP(A1721,$N$18:$O$60,2,0),"")</f>
        <v/>
      </c>
      <c r="B1727" s="33"/>
      <c r="C1727" s="29"/>
      <c r="D1727" s="29"/>
      <c r="E1727" s="29"/>
      <c r="F1727" s="29"/>
      <c r="G1727" s="29"/>
      <c r="H1727" s="29"/>
      <c r="I1727" s="29"/>
      <c r="J1727" s="29"/>
      <c r="K1727" s="29"/>
      <c r="L1727" s="29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</row>
    <row r="1728" spans="1:32" ht="11.25" customHeight="1">
      <c r="A1728" s="34"/>
      <c r="B1728" s="34"/>
      <c r="C1728" s="30"/>
      <c r="D1728" s="30"/>
      <c r="E1728" s="30"/>
      <c r="F1728" s="30"/>
      <c r="G1728" s="30"/>
      <c r="H1728" s="30"/>
      <c r="I1728" s="30"/>
      <c r="J1728" s="30"/>
      <c r="K1728" s="30"/>
      <c r="L1728" s="30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</row>
    <row r="1729" spans="1:32" ht="33.75" customHeight="1">
      <c r="A1729" s="36">
        <f>TRUNC((A1731-WEEKDAY(A1731,2)-DATE(YEAR(A1731+4-WEEKDAY(A1731,2)),1,-10))/7)</f>
        <v>27</v>
      </c>
      <c r="B1729" s="36"/>
      <c r="C1729" s="27" t="str">
        <f>IF(MONTH(A1731)=MONTH(A1785),VLOOKUP(MONTH(A1731),$R$1:$S$12,2,2)&amp;" "&amp;YEAR(A1731),VLOOKUP(MONTH(A1731),$R$1:$S$12,2,2)&amp;" "&amp;YEAR(A1731)&amp;" / "&amp;VLOOKUP(MONTH(A1785),$R$1:$S$12,2,2)&amp;" "&amp;YEAR(A1785))</f>
        <v>Juli 2027</v>
      </c>
      <c r="D1729" s="27"/>
      <c r="E1729" s="27"/>
      <c r="F1729" s="27"/>
      <c r="G1729" s="27"/>
      <c r="H1729" s="27"/>
      <c r="I1729" s="27"/>
      <c r="J1729" s="27"/>
      <c r="K1729" s="27"/>
      <c r="L1729" s="27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</row>
    <row r="1730" spans="1:32" ht="11.25" customHeight="1">
      <c r="A1730" s="21"/>
      <c r="B1730" s="21"/>
      <c r="C1730" s="28"/>
      <c r="D1730" s="28"/>
      <c r="E1730" s="28"/>
      <c r="F1730" s="28"/>
      <c r="G1730" s="28"/>
      <c r="H1730" s="28"/>
      <c r="I1730" s="28"/>
      <c r="J1730" s="28"/>
      <c r="K1730" s="28"/>
      <c r="L1730" s="28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</row>
    <row r="1731" spans="1:32" ht="11.25" customHeight="1">
      <c r="A1731" s="41">
        <f t="shared" ref="A1731" si="351">A1721+1</f>
        <v>46573</v>
      </c>
      <c r="B1731" s="41"/>
      <c r="C1731" s="29"/>
      <c r="D1731" s="29"/>
      <c r="E1731" s="29"/>
      <c r="F1731" s="29"/>
      <c r="G1731" s="29"/>
      <c r="H1731" s="29"/>
      <c r="I1731" s="29"/>
      <c r="J1731" s="29"/>
      <c r="K1731" s="29"/>
      <c r="L1731" s="29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</row>
    <row r="1732" spans="1:32" ht="11.25" customHeight="1">
      <c r="A1732" s="41"/>
      <c r="B1732" s="41"/>
      <c r="C1732" s="29"/>
      <c r="D1732" s="29"/>
      <c r="E1732" s="29"/>
      <c r="F1732" s="29"/>
      <c r="G1732" s="29"/>
      <c r="H1732" s="29"/>
      <c r="I1732" s="29"/>
      <c r="J1732" s="29"/>
      <c r="K1732" s="29"/>
      <c r="L1732" s="29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</row>
    <row r="1733" spans="1:32" ht="11.25" customHeight="1">
      <c r="A1733" s="41"/>
      <c r="B1733" s="41"/>
      <c r="C1733" s="29"/>
      <c r="D1733" s="29"/>
      <c r="E1733" s="29"/>
      <c r="F1733" s="29"/>
      <c r="G1733" s="29"/>
      <c r="H1733" s="29"/>
      <c r="I1733" s="29"/>
      <c r="J1733" s="29"/>
      <c r="K1733" s="29"/>
      <c r="L1733" s="29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</row>
    <row r="1734" spans="1:32" ht="11.25" customHeight="1">
      <c r="A1734" s="41"/>
      <c r="B1734" s="41"/>
      <c r="C1734" s="29"/>
      <c r="D1734" s="29"/>
      <c r="E1734" s="29"/>
      <c r="F1734" s="29"/>
      <c r="G1734" s="29"/>
      <c r="H1734" s="29"/>
      <c r="I1734" s="29"/>
      <c r="J1734" s="29"/>
      <c r="K1734" s="29"/>
      <c r="L1734" s="29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</row>
    <row r="1735" spans="1:32" ht="11.25" customHeight="1">
      <c r="A1735" s="40">
        <f t="shared" ref="A1735" si="352">A1731</f>
        <v>46573</v>
      </c>
      <c r="B1735" s="40"/>
      <c r="C1735" s="29"/>
      <c r="D1735" s="29"/>
      <c r="E1735" s="29"/>
      <c r="F1735" s="29"/>
      <c r="G1735" s="29"/>
      <c r="H1735" s="29"/>
      <c r="I1735" s="29"/>
      <c r="J1735" s="29"/>
      <c r="K1735" s="29"/>
      <c r="L1735" s="29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</row>
    <row r="1736" spans="1:32" ht="11.25" customHeight="1">
      <c r="A1736" s="40"/>
      <c r="B1736" s="40"/>
      <c r="C1736" s="29"/>
      <c r="D1736" s="29"/>
      <c r="E1736" s="29"/>
      <c r="F1736" s="29"/>
      <c r="G1736" s="29"/>
      <c r="H1736" s="29"/>
      <c r="I1736" s="29"/>
      <c r="J1736" s="29"/>
      <c r="K1736" s="29"/>
      <c r="L1736" s="29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</row>
    <row r="1737" spans="1:32" ht="11.25" customHeight="1">
      <c r="A1737" s="37" t="str">
        <f>IF(COUNTIF($N$18:$N$60,A1731)=1,VLOOKUP(A1731,$N$18:$O$60,2,0),"")</f>
        <v/>
      </c>
      <c r="B1737" s="37"/>
      <c r="C1737" s="29"/>
      <c r="D1737" s="29"/>
      <c r="E1737" s="29"/>
      <c r="F1737" s="29"/>
      <c r="G1737" s="29"/>
      <c r="H1737" s="29"/>
      <c r="I1737" s="29"/>
      <c r="J1737" s="29"/>
      <c r="K1737" s="29"/>
      <c r="L1737" s="29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</row>
    <row r="1738" spans="1:32" ht="11.25" customHeight="1">
      <c r="A1738" s="38"/>
      <c r="B1738" s="38"/>
      <c r="C1738" s="30"/>
      <c r="D1738" s="30"/>
      <c r="E1738" s="30"/>
      <c r="F1738" s="30"/>
      <c r="G1738" s="30"/>
      <c r="H1738" s="30"/>
      <c r="I1738" s="30"/>
      <c r="J1738" s="30"/>
      <c r="K1738" s="30"/>
      <c r="L1738" s="30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</row>
    <row r="1739" spans="1:32" ht="11.25" customHeight="1">
      <c r="A1739" s="21"/>
      <c r="B1739" s="21"/>
      <c r="C1739" s="28"/>
      <c r="D1739" s="28"/>
      <c r="E1739" s="28"/>
      <c r="F1739" s="28"/>
      <c r="G1739" s="28"/>
      <c r="H1739" s="28"/>
      <c r="I1739" s="28"/>
      <c r="J1739" s="28"/>
      <c r="K1739" s="28"/>
      <c r="L1739" s="28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</row>
    <row r="1740" spans="1:32" ht="11.25" customHeight="1">
      <c r="A1740" s="41">
        <f t="shared" ref="A1740" si="353">A1731+1</f>
        <v>46574</v>
      </c>
      <c r="B1740" s="41"/>
      <c r="C1740" s="29"/>
      <c r="D1740" s="29"/>
      <c r="E1740" s="29"/>
      <c r="F1740" s="29"/>
      <c r="G1740" s="29"/>
      <c r="H1740" s="29"/>
      <c r="I1740" s="29"/>
      <c r="J1740" s="29"/>
      <c r="K1740" s="29"/>
      <c r="L1740" s="29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</row>
    <row r="1741" spans="1:32" ht="11.25" customHeight="1">
      <c r="A1741" s="41"/>
      <c r="B1741" s="41"/>
      <c r="C1741" s="29"/>
      <c r="D1741" s="29"/>
      <c r="E1741" s="29"/>
      <c r="F1741" s="29"/>
      <c r="G1741" s="29"/>
      <c r="H1741" s="29"/>
      <c r="I1741" s="29"/>
      <c r="J1741" s="29"/>
      <c r="K1741" s="29"/>
      <c r="L1741" s="29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</row>
    <row r="1742" spans="1:32" ht="11.25" customHeight="1">
      <c r="A1742" s="41"/>
      <c r="B1742" s="41"/>
      <c r="C1742" s="29"/>
      <c r="D1742" s="29"/>
      <c r="E1742" s="29"/>
      <c r="F1742" s="29"/>
      <c r="G1742" s="29"/>
      <c r="H1742" s="29"/>
      <c r="I1742" s="29"/>
      <c r="J1742" s="29"/>
      <c r="K1742" s="29"/>
      <c r="L1742" s="29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</row>
    <row r="1743" spans="1:32" ht="11.25" customHeight="1">
      <c r="A1743" s="41"/>
      <c r="B1743" s="41"/>
      <c r="C1743" s="29"/>
      <c r="D1743" s="29"/>
      <c r="E1743" s="29"/>
      <c r="F1743" s="29"/>
      <c r="G1743" s="29"/>
      <c r="H1743" s="29"/>
      <c r="I1743" s="29"/>
      <c r="J1743" s="29"/>
      <c r="K1743" s="29"/>
      <c r="L1743" s="29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</row>
    <row r="1744" spans="1:32" ht="11.25" customHeight="1">
      <c r="A1744" s="40">
        <f t="shared" ref="A1744" si="354">A1740</f>
        <v>46574</v>
      </c>
      <c r="B1744" s="40"/>
      <c r="C1744" s="29"/>
      <c r="D1744" s="29"/>
      <c r="E1744" s="29"/>
      <c r="F1744" s="29"/>
      <c r="G1744" s="29"/>
      <c r="H1744" s="29"/>
      <c r="I1744" s="29"/>
      <c r="J1744" s="29"/>
      <c r="K1744" s="29"/>
      <c r="L1744" s="29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</row>
    <row r="1745" spans="1:32" ht="11.25" customHeight="1">
      <c r="A1745" s="40"/>
      <c r="B1745" s="40"/>
      <c r="C1745" s="29"/>
      <c r="D1745" s="29"/>
      <c r="E1745" s="29"/>
      <c r="F1745" s="29"/>
      <c r="G1745" s="29"/>
      <c r="H1745" s="29"/>
      <c r="I1745" s="29"/>
      <c r="J1745" s="29"/>
      <c r="K1745" s="29"/>
      <c r="L1745" s="29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</row>
    <row r="1746" spans="1:32" ht="11.25" customHeight="1">
      <c r="A1746" s="37" t="str">
        <f>IF(COUNTIF($N$18:$N$60,A1740)=1,VLOOKUP(A1740,$N$18:$O$60,2,0),"")</f>
        <v/>
      </c>
      <c r="B1746" s="37"/>
      <c r="C1746" s="29"/>
      <c r="D1746" s="29"/>
      <c r="E1746" s="29"/>
      <c r="F1746" s="29"/>
      <c r="G1746" s="29"/>
      <c r="H1746" s="29"/>
      <c r="I1746" s="29"/>
      <c r="J1746" s="29"/>
      <c r="K1746" s="29"/>
      <c r="L1746" s="29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</row>
    <row r="1747" spans="1:32" ht="11.25" customHeight="1">
      <c r="A1747" s="38"/>
      <c r="B1747" s="38"/>
      <c r="C1747" s="30"/>
      <c r="D1747" s="30"/>
      <c r="E1747" s="30"/>
      <c r="F1747" s="30"/>
      <c r="G1747" s="30"/>
      <c r="H1747" s="30"/>
      <c r="I1747" s="30"/>
      <c r="J1747" s="30"/>
      <c r="K1747" s="30"/>
      <c r="L1747" s="30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</row>
    <row r="1748" spans="1:32" ht="11.25" customHeight="1">
      <c r="A1748" s="22"/>
      <c r="B1748" s="22"/>
      <c r="C1748" s="28"/>
      <c r="D1748" s="28"/>
      <c r="E1748" s="28"/>
      <c r="F1748" s="28"/>
      <c r="G1748" s="28"/>
      <c r="H1748" s="28"/>
      <c r="I1748" s="28"/>
      <c r="J1748" s="28"/>
      <c r="K1748" s="28"/>
      <c r="L1748" s="28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</row>
    <row r="1749" spans="1:32" ht="11.25" customHeight="1">
      <c r="A1749" s="41">
        <f t="shared" ref="A1749" si="355">A1740+1</f>
        <v>46575</v>
      </c>
      <c r="B1749" s="41"/>
      <c r="C1749" s="29"/>
      <c r="D1749" s="29"/>
      <c r="E1749" s="29"/>
      <c r="F1749" s="29"/>
      <c r="G1749" s="29"/>
      <c r="H1749" s="29"/>
      <c r="I1749" s="29"/>
      <c r="J1749" s="29"/>
      <c r="K1749" s="29"/>
      <c r="L1749" s="29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</row>
    <row r="1750" spans="1:32" ht="11.25" customHeight="1">
      <c r="A1750" s="41"/>
      <c r="B1750" s="41"/>
      <c r="C1750" s="29"/>
      <c r="D1750" s="29"/>
      <c r="E1750" s="29"/>
      <c r="F1750" s="29"/>
      <c r="G1750" s="29"/>
      <c r="H1750" s="29"/>
      <c r="I1750" s="29"/>
      <c r="J1750" s="29"/>
      <c r="K1750" s="29"/>
      <c r="L1750" s="29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</row>
    <row r="1751" spans="1:32" ht="11.25" customHeight="1">
      <c r="A1751" s="41"/>
      <c r="B1751" s="41"/>
      <c r="C1751" s="29"/>
      <c r="D1751" s="29"/>
      <c r="E1751" s="29"/>
      <c r="F1751" s="29"/>
      <c r="G1751" s="29"/>
      <c r="H1751" s="29"/>
      <c r="I1751" s="29"/>
      <c r="J1751" s="29"/>
      <c r="K1751" s="29"/>
      <c r="L1751" s="29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</row>
    <row r="1752" spans="1:32" ht="11.25" customHeight="1">
      <c r="A1752" s="41"/>
      <c r="B1752" s="41"/>
      <c r="C1752" s="29"/>
      <c r="D1752" s="29"/>
      <c r="E1752" s="29"/>
      <c r="F1752" s="29"/>
      <c r="G1752" s="29"/>
      <c r="H1752" s="29"/>
      <c r="I1752" s="29"/>
      <c r="J1752" s="29"/>
      <c r="K1752" s="29"/>
      <c r="L1752" s="29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</row>
    <row r="1753" spans="1:32" ht="11.25" customHeight="1">
      <c r="A1753" s="40">
        <f t="shared" ref="A1753" si="356">A1749</f>
        <v>46575</v>
      </c>
      <c r="B1753" s="40"/>
      <c r="C1753" s="29"/>
      <c r="D1753" s="29"/>
      <c r="E1753" s="29"/>
      <c r="F1753" s="29"/>
      <c r="G1753" s="29"/>
      <c r="H1753" s="29"/>
      <c r="I1753" s="29"/>
      <c r="J1753" s="29"/>
      <c r="K1753" s="29"/>
      <c r="L1753" s="29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</row>
    <row r="1754" spans="1:32" ht="11.25" customHeight="1">
      <c r="A1754" s="40"/>
      <c r="B1754" s="40"/>
      <c r="C1754" s="29"/>
      <c r="D1754" s="29"/>
      <c r="E1754" s="29"/>
      <c r="F1754" s="29"/>
      <c r="G1754" s="29"/>
      <c r="H1754" s="29"/>
      <c r="I1754" s="29"/>
      <c r="J1754" s="29"/>
      <c r="K1754" s="29"/>
      <c r="L1754" s="29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</row>
    <row r="1755" spans="1:32" ht="11.25" customHeight="1">
      <c r="A1755" s="37" t="str">
        <f>IF(COUNTIF($N$18:$N$60,A1749)=1,VLOOKUP(A1749,$N$18:$O$60,2,0),"")</f>
        <v/>
      </c>
      <c r="B1755" s="37"/>
      <c r="C1755" s="29"/>
      <c r="D1755" s="29"/>
      <c r="E1755" s="29"/>
      <c r="F1755" s="29"/>
      <c r="G1755" s="29"/>
      <c r="H1755" s="29"/>
      <c r="I1755" s="29"/>
      <c r="J1755" s="29"/>
      <c r="K1755" s="29"/>
      <c r="L1755" s="29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</row>
    <row r="1756" spans="1:32" ht="11.25" customHeight="1">
      <c r="A1756" s="38"/>
      <c r="B1756" s="38"/>
      <c r="C1756" s="30"/>
      <c r="D1756" s="30"/>
      <c r="E1756" s="30"/>
      <c r="F1756" s="30"/>
      <c r="G1756" s="30"/>
      <c r="H1756" s="30"/>
      <c r="I1756" s="30"/>
      <c r="J1756" s="30"/>
      <c r="K1756" s="30"/>
      <c r="L1756" s="30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</row>
    <row r="1757" spans="1:32" ht="11.25" customHeight="1">
      <c r="A1757" s="22"/>
      <c r="B1757" s="22"/>
      <c r="C1757" s="28"/>
      <c r="D1757" s="28"/>
      <c r="E1757" s="28"/>
      <c r="F1757" s="28"/>
      <c r="G1757" s="28"/>
      <c r="H1757" s="28"/>
      <c r="I1757" s="28"/>
      <c r="J1757" s="28"/>
      <c r="K1757" s="28"/>
      <c r="L1757" s="28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</row>
    <row r="1758" spans="1:32" ht="11.25" customHeight="1">
      <c r="A1758" s="41">
        <f t="shared" ref="A1758" si="357">A1749+1</f>
        <v>46576</v>
      </c>
      <c r="B1758" s="41"/>
      <c r="C1758" s="29"/>
      <c r="D1758" s="29"/>
      <c r="E1758" s="29"/>
      <c r="F1758" s="29"/>
      <c r="G1758" s="29"/>
      <c r="H1758" s="29"/>
      <c r="I1758" s="29"/>
      <c r="J1758" s="29"/>
      <c r="K1758" s="29"/>
      <c r="L1758" s="29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</row>
    <row r="1759" spans="1:32" ht="11.25" customHeight="1">
      <c r="A1759" s="41"/>
      <c r="B1759" s="41"/>
      <c r="C1759" s="29"/>
      <c r="D1759" s="29"/>
      <c r="E1759" s="29"/>
      <c r="F1759" s="29"/>
      <c r="G1759" s="29"/>
      <c r="H1759" s="29"/>
      <c r="I1759" s="29"/>
      <c r="J1759" s="29"/>
      <c r="K1759" s="29"/>
      <c r="L1759" s="29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</row>
    <row r="1760" spans="1:32" ht="11.25" customHeight="1">
      <c r="A1760" s="41"/>
      <c r="B1760" s="41"/>
      <c r="C1760" s="29"/>
      <c r="D1760" s="29"/>
      <c r="E1760" s="29"/>
      <c r="F1760" s="29"/>
      <c r="G1760" s="29"/>
      <c r="H1760" s="29"/>
      <c r="I1760" s="29"/>
      <c r="J1760" s="29"/>
      <c r="K1760" s="29"/>
      <c r="L1760" s="29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</row>
    <row r="1761" spans="1:32" ht="11.25" customHeight="1">
      <c r="A1761" s="41"/>
      <c r="B1761" s="41"/>
      <c r="C1761" s="29"/>
      <c r="D1761" s="29"/>
      <c r="E1761" s="29"/>
      <c r="F1761" s="29"/>
      <c r="G1761" s="29"/>
      <c r="H1761" s="29"/>
      <c r="I1761" s="29"/>
      <c r="J1761" s="29"/>
      <c r="K1761" s="29"/>
      <c r="L1761" s="29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</row>
    <row r="1762" spans="1:32" ht="11.25" customHeight="1">
      <c r="A1762" s="40">
        <f t="shared" ref="A1762" si="358">A1758</f>
        <v>46576</v>
      </c>
      <c r="B1762" s="40"/>
      <c r="C1762" s="29"/>
      <c r="D1762" s="29"/>
      <c r="E1762" s="29"/>
      <c r="F1762" s="29"/>
      <c r="G1762" s="29"/>
      <c r="H1762" s="29"/>
      <c r="I1762" s="29"/>
      <c r="J1762" s="29"/>
      <c r="K1762" s="29"/>
      <c r="L1762" s="29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</row>
    <row r="1763" spans="1:32" ht="11.25" customHeight="1">
      <c r="A1763" s="40"/>
      <c r="B1763" s="40"/>
      <c r="C1763" s="29"/>
      <c r="D1763" s="29"/>
      <c r="E1763" s="29"/>
      <c r="F1763" s="29"/>
      <c r="G1763" s="29"/>
      <c r="H1763" s="29"/>
      <c r="I1763" s="29"/>
      <c r="J1763" s="29"/>
      <c r="K1763" s="29"/>
      <c r="L1763" s="29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</row>
    <row r="1764" spans="1:32" ht="11.25" customHeight="1">
      <c r="A1764" s="37" t="str">
        <f>IF(COUNTIF($N$18:$N$60,A1758)=1,VLOOKUP(A1758,$N$18:$O$60,2,0),"")</f>
        <v/>
      </c>
      <c r="B1764" s="37"/>
      <c r="C1764" s="29"/>
      <c r="D1764" s="29"/>
      <c r="E1764" s="29"/>
      <c r="F1764" s="29"/>
      <c r="G1764" s="29"/>
      <c r="H1764" s="29"/>
      <c r="I1764" s="29"/>
      <c r="J1764" s="29"/>
      <c r="K1764" s="29"/>
      <c r="L1764" s="29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</row>
    <row r="1765" spans="1:32" ht="11.25" customHeight="1">
      <c r="A1765" s="38"/>
      <c r="B1765" s="38"/>
      <c r="C1765" s="30"/>
      <c r="D1765" s="30"/>
      <c r="E1765" s="30"/>
      <c r="F1765" s="30"/>
      <c r="G1765" s="30"/>
      <c r="H1765" s="30"/>
      <c r="I1765" s="30"/>
      <c r="J1765" s="30"/>
      <c r="K1765" s="30"/>
      <c r="L1765" s="30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</row>
    <row r="1766" spans="1:32" ht="11.25" customHeight="1">
      <c r="A1766" s="7"/>
      <c r="B1766" s="7"/>
      <c r="C1766" s="28"/>
      <c r="D1766" s="28"/>
      <c r="E1766" s="28"/>
      <c r="F1766" s="28"/>
      <c r="G1766" s="28"/>
      <c r="H1766" s="28"/>
      <c r="I1766" s="28"/>
      <c r="J1766" s="28"/>
      <c r="K1766" s="28"/>
      <c r="L1766" s="28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</row>
    <row r="1767" spans="1:32" ht="11.25" customHeight="1">
      <c r="A1767" s="41">
        <f t="shared" ref="A1767" si="359">A1758+1</f>
        <v>46577</v>
      </c>
      <c r="B1767" s="41"/>
      <c r="C1767" s="29"/>
      <c r="D1767" s="29"/>
      <c r="E1767" s="29"/>
      <c r="F1767" s="29"/>
      <c r="G1767" s="29"/>
      <c r="H1767" s="29"/>
      <c r="I1767" s="29"/>
      <c r="J1767" s="29"/>
      <c r="K1767" s="29"/>
      <c r="L1767" s="29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</row>
    <row r="1768" spans="1:32" ht="11.25" customHeight="1">
      <c r="A1768" s="41"/>
      <c r="B1768" s="41"/>
      <c r="C1768" s="29"/>
      <c r="D1768" s="29"/>
      <c r="E1768" s="29"/>
      <c r="F1768" s="29"/>
      <c r="G1768" s="29"/>
      <c r="H1768" s="29"/>
      <c r="I1768" s="29"/>
      <c r="J1768" s="29"/>
      <c r="K1768" s="29"/>
      <c r="L1768" s="29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</row>
    <row r="1769" spans="1:32" ht="11.25" customHeight="1">
      <c r="A1769" s="41"/>
      <c r="B1769" s="41"/>
      <c r="C1769" s="29"/>
      <c r="D1769" s="29"/>
      <c r="E1769" s="29"/>
      <c r="F1769" s="29"/>
      <c r="G1769" s="29"/>
      <c r="H1769" s="29"/>
      <c r="I1769" s="29"/>
      <c r="J1769" s="29"/>
      <c r="K1769" s="29"/>
      <c r="L1769" s="29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</row>
    <row r="1770" spans="1:32" ht="11.25" customHeight="1">
      <c r="A1770" s="41"/>
      <c r="B1770" s="41"/>
      <c r="C1770" s="29"/>
      <c r="D1770" s="29"/>
      <c r="E1770" s="29"/>
      <c r="F1770" s="29"/>
      <c r="G1770" s="29"/>
      <c r="H1770" s="29"/>
      <c r="I1770" s="29"/>
      <c r="J1770" s="29"/>
      <c r="K1770" s="29"/>
      <c r="L1770" s="29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</row>
    <row r="1771" spans="1:32" ht="11.25" customHeight="1">
      <c r="A1771" s="40">
        <f t="shared" ref="A1771" si="360">A1767</f>
        <v>46577</v>
      </c>
      <c r="B1771" s="40"/>
      <c r="C1771" s="29"/>
      <c r="D1771" s="29"/>
      <c r="E1771" s="29"/>
      <c r="F1771" s="29"/>
      <c r="G1771" s="29"/>
      <c r="H1771" s="29"/>
      <c r="I1771" s="29"/>
      <c r="J1771" s="29"/>
      <c r="K1771" s="29"/>
      <c r="L1771" s="29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</row>
    <row r="1772" spans="1:32" ht="11.25" customHeight="1">
      <c r="A1772" s="40"/>
      <c r="B1772" s="40"/>
      <c r="C1772" s="29"/>
      <c r="D1772" s="29"/>
      <c r="E1772" s="29"/>
      <c r="F1772" s="29"/>
      <c r="G1772" s="29"/>
      <c r="H1772" s="29"/>
      <c r="I1772" s="29"/>
      <c r="J1772" s="29"/>
      <c r="K1772" s="29"/>
      <c r="L1772" s="29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</row>
    <row r="1773" spans="1:32" ht="11.25" customHeight="1">
      <c r="A1773" s="37" t="str">
        <f>IF(COUNTIF($N$18:$N$60,A1767)=1,VLOOKUP(A1767,$N$18:$O$60,2,0),"")</f>
        <v/>
      </c>
      <c r="B1773" s="37"/>
      <c r="C1773" s="29"/>
      <c r="D1773" s="29"/>
      <c r="E1773" s="29"/>
      <c r="F1773" s="29"/>
      <c r="G1773" s="29"/>
      <c r="H1773" s="29"/>
      <c r="I1773" s="29"/>
      <c r="J1773" s="29"/>
      <c r="K1773" s="29"/>
      <c r="L1773" s="29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</row>
    <row r="1774" spans="1:32" ht="11.25" customHeight="1">
      <c r="A1774" s="38"/>
      <c r="B1774" s="38"/>
      <c r="C1774" s="30"/>
      <c r="D1774" s="30"/>
      <c r="E1774" s="30"/>
      <c r="F1774" s="30"/>
      <c r="G1774" s="30"/>
      <c r="H1774" s="30"/>
      <c r="I1774" s="30"/>
      <c r="J1774" s="30"/>
      <c r="K1774" s="30"/>
      <c r="L1774" s="30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</row>
    <row r="1775" spans="1:32" ht="11.25" customHeight="1">
      <c r="A1775" s="16"/>
      <c r="B1775" s="16"/>
      <c r="C1775" s="28"/>
      <c r="D1775" s="28"/>
      <c r="E1775" s="28"/>
      <c r="F1775" s="28"/>
      <c r="G1775" s="28"/>
      <c r="H1775" s="28"/>
      <c r="I1775" s="28"/>
      <c r="J1775" s="28"/>
      <c r="K1775" s="28"/>
      <c r="L1775" s="28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</row>
    <row r="1776" spans="1:32" ht="11.25" customHeight="1">
      <c r="A1776" s="39">
        <f t="shared" ref="A1776" si="361">A1767+1</f>
        <v>46578</v>
      </c>
      <c r="B1776" s="39"/>
      <c r="C1776" s="29"/>
      <c r="D1776" s="29"/>
      <c r="E1776" s="29"/>
      <c r="F1776" s="29"/>
      <c r="G1776" s="29"/>
      <c r="H1776" s="29"/>
      <c r="I1776" s="29"/>
      <c r="J1776" s="29"/>
      <c r="K1776" s="29"/>
      <c r="L1776" s="29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</row>
    <row r="1777" spans="1:32" ht="11.25" customHeight="1">
      <c r="A1777" s="39"/>
      <c r="B1777" s="39"/>
      <c r="C1777" s="29"/>
      <c r="D1777" s="29"/>
      <c r="E1777" s="29"/>
      <c r="F1777" s="29"/>
      <c r="G1777" s="29"/>
      <c r="H1777" s="29"/>
      <c r="I1777" s="29"/>
      <c r="J1777" s="29"/>
      <c r="K1777" s="29"/>
      <c r="L1777" s="29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</row>
    <row r="1778" spans="1:32" ht="11.25" customHeight="1">
      <c r="A1778" s="39"/>
      <c r="B1778" s="39"/>
      <c r="C1778" s="29"/>
      <c r="D1778" s="29"/>
      <c r="E1778" s="29"/>
      <c r="F1778" s="29"/>
      <c r="G1778" s="29"/>
      <c r="H1778" s="29"/>
      <c r="I1778" s="29"/>
      <c r="J1778" s="29"/>
      <c r="K1778" s="29"/>
      <c r="L1778" s="29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</row>
    <row r="1779" spans="1:32" ht="11.25" customHeight="1">
      <c r="A1779" s="39"/>
      <c r="B1779" s="39"/>
      <c r="C1779" s="29"/>
      <c r="D1779" s="29"/>
      <c r="E1779" s="29"/>
      <c r="F1779" s="29"/>
      <c r="G1779" s="29"/>
      <c r="H1779" s="29"/>
      <c r="I1779" s="29"/>
      <c r="J1779" s="29"/>
      <c r="K1779" s="29"/>
      <c r="L1779" s="29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</row>
    <row r="1780" spans="1:32" ht="11.25" customHeight="1">
      <c r="A1780" s="35">
        <f t="shared" ref="A1780" si="362">A1776</f>
        <v>46578</v>
      </c>
      <c r="B1780" s="35"/>
      <c r="C1780" s="29"/>
      <c r="D1780" s="29"/>
      <c r="E1780" s="29"/>
      <c r="F1780" s="29"/>
      <c r="G1780" s="29"/>
      <c r="H1780" s="29"/>
      <c r="I1780" s="29"/>
      <c r="J1780" s="29"/>
      <c r="K1780" s="29"/>
      <c r="L1780" s="29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</row>
    <row r="1781" spans="1:32" ht="11.25" customHeight="1">
      <c r="A1781" s="35"/>
      <c r="B1781" s="35"/>
      <c r="C1781" s="29"/>
      <c r="D1781" s="29"/>
      <c r="E1781" s="29"/>
      <c r="F1781" s="29"/>
      <c r="G1781" s="29"/>
      <c r="H1781" s="29"/>
      <c r="I1781" s="29"/>
      <c r="J1781" s="29"/>
      <c r="K1781" s="29"/>
      <c r="L1781" s="29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</row>
    <row r="1782" spans="1:32" ht="11.25" customHeight="1">
      <c r="A1782" s="33" t="str">
        <f>IF(COUNTIF($N$18:$N$60,A1776)=1,VLOOKUP(A1776,$N$18:$O$60,2,0),"")</f>
        <v/>
      </c>
      <c r="B1782" s="33"/>
      <c r="C1782" s="29"/>
      <c r="D1782" s="29"/>
      <c r="E1782" s="29"/>
      <c r="F1782" s="29"/>
      <c r="G1782" s="29"/>
      <c r="H1782" s="29"/>
      <c r="I1782" s="29"/>
      <c r="J1782" s="29"/>
      <c r="K1782" s="29"/>
      <c r="L1782" s="29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</row>
    <row r="1783" spans="1:32" ht="11.25" customHeight="1">
      <c r="A1783" s="34"/>
      <c r="B1783" s="34"/>
      <c r="C1783" s="30"/>
      <c r="D1783" s="30"/>
      <c r="E1783" s="30"/>
      <c r="F1783" s="30"/>
      <c r="G1783" s="30"/>
      <c r="H1783" s="30"/>
      <c r="I1783" s="30"/>
      <c r="J1783" s="30"/>
      <c r="K1783" s="30"/>
      <c r="L1783" s="30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</row>
    <row r="1784" spans="1:32" ht="11.25" customHeight="1">
      <c r="A1784" s="19"/>
      <c r="B1784" s="19"/>
      <c r="C1784" s="28"/>
      <c r="D1784" s="28"/>
      <c r="E1784" s="28"/>
      <c r="F1784" s="28"/>
      <c r="G1784" s="28"/>
      <c r="H1784" s="28"/>
      <c r="I1784" s="28"/>
      <c r="J1784" s="28"/>
      <c r="K1784" s="28"/>
      <c r="L1784" s="28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</row>
    <row r="1785" spans="1:32" ht="11.25" customHeight="1">
      <c r="A1785" s="39">
        <f t="shared" ref="A1785" si="363">A1776+1</f>
        <v>46579</v>
      </c>
      <c r="B1785" s="39"/>
      <c r="C1785" s="29"/>
      <c r="D1785" s="29"/>
      <c r="E1785" s="29"/>
      <c r="F1785" s="29"/>
      <c r="G1785" s="29"/>
      <c r="H1785" s="29"/>
      <c r="I1785" s="29"/>
      <c r="J1785" s="29"/>
      <c r="K1785" s="29"/>
      <c r="L1785" s="29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</row>
    <row r="1786" spans="1:32" ht="11.25" customHeight="1">
      <c r="A1786" s="39"/>
      <c r="B1786" s="39"/>
      <c r="C1786" s="29"/>
      <c r="D1786" s="29"/>
      <c r="E1786" s="29"/>
      <c r="F1786" s="29"/>
      <c r="G1786" s="29"/>
      <c r="H1786" s="29"/>
      <c r="I1786" s="29"/>
      <c r="J1786" s="29"/>
      <c r="K1786" s="29"/>
      <c r="L1786" s="29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</row>
    <row r="1787" spans="1:32" ht="11.25" customHeight="1">
      <c r="A1787" s="39"/>
      <c r="B1787" s="39"/>
      <c r="C1787" s="29"/>
      <c r="D1787" s="29"/>
      <c r="E1787" s="29"/>
      <c r="F1787" s="29"/>
      <c r="G1787" s="29"/>
      <c r="H1787" s="29"/>
      <c r="I1787" s="29"/>
      <c r="J1787" s="29"/>
      <c r="K1787" s="29"/>
      <c r="L1787" s="29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</row>
    <row r="1788" spans="1:32" ht="11.25" customHeight="1">
      <c r="A1788" s="39"/>
      <c r="B1788" s="39"/>
      <c r="C1788" s="29"/>
      <c r="D1788" s="29"/>
      <c r="E1788" s="29"/>
      <c r="F1788" s="29"/>
      <c r="G1788" s="29"/>
      <c r="H1788" s="29"/>
      <c r="I1788" s="29"/>
      <c r="J1788" s="29"/>
      <c r="K1788" s="29"/>
      <c r="L1788" s="29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</row>
    <row r="1789" spans="1:32" ht="11.25" customHeight="1">
      <c r="A1789" s="35">
        <f t="shared" ref="A1789" si="364">A1785</f>
        <v>46579</v>
      </c>
      <c r="B1789" s="35"/>
      <c r="C1789" s="29"/>
      <c r="D1789" s="29"/>
      <c r="E1789" s="29"/>
      <c r="F1789" s="29"/>
      <c r="G1789" s="29"/>
      <c r="H1789" s="29"/>
      <c r="I1789" s="29"/>
      <c r="J1789" s="29"/>
      <c r="K1789" s="29"/>
      <c r="L1789" s="29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</row>
    <row r="1790" spans="1:32" ht="11.25" customHeight="1">
      <c r="A1790" s="35"/>
      <c r="B1790" s="35"/>
      <c r="C1790" s="29"/>
      <c r="D1790" s="29"/>
      <c r="E1790" s="29"/>
      <c r="F1790" s="29"/>
      <c r="G1790" s="29"/>
      <c r="H1790" s="29"/>
      <c r="I1790" s="29"/>
      <c r="J1790" s="29"/>
      <c r="K1790" s="29"/>
      <c r="L1790" s="29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</row>
    <row r="1791" spans="1:32" ht="11.25" customHeight="1">
      <c r="A1791" s="33" t="str">
        <f>IF(COUNTIF($N$18:$N$60,A1785)=1,VLOOKUP(A1785,$N$18:$O$60,2,0),"")</f>
        <v/>
      </c>
      <c r="B1791" s="33"/>
      <c r="C1791" s="29"/>
      <c r="D1791" s="29"/>
      <c r="E1791" s="29"/>
      <c r="F1791" s="29"/>
      <c r="G1791" s="29"/>
      <c r="H1791" s="29"/>
      <c r="I1791" s="29"/>
      <c r="J1791" s="29"/>
      <c r="K1791" s="29"/>
      <c r="L1791" s="29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</row>
    <row r="1792" spans="1:32" ht="11.25" customHeight="1">
      <c r="A1792" s="34"/>
      <c r="B1792" s="34"/>
      <c r="C1792" s="30"/>
      <c r="D1792" s="30"/>
      <c r="E1792" s="30"/>
      <c r="F1792" s="30"/>
      <c r="G1792" s="30"/>
      <c r="H1792" s="30"/>
      <c r="I1792" s="30"/>
      <c r="J1792" s="30"/>
      <c r="K1792" s="30"/>
      <c r="L1792" s="30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</row>
    <row r="1793" spans="1:32" ht="33.75" customHeight="1">
      <c r="A1793" s="36">
        <f>TRUNC((A1795-WEEKDAY(A1795,2)-DATE(YEAR(A1795+4-WEEKDAY(A1795,2)),1,-10))/7)</f>
        <v>28</v>
      </c>
      <c r="B1793" s="36"/>
      <c r="C1793" s="27" t="str">
        <f>IF(MONTH(A1795)=MONTH(A1849),VLOOKUP(MONTH(A1795),$R$1:$S$12,2,2)&amp;" "&amp;YEAR(A1795),VLOOKUP(MONTH(A1795),$R$1:$S$12,2,2)&amp;" "&amp;YEAR(A1795)&amp;" / "&amp;VLOOKUP(MONTH(A1849),$R$1:$S$12,2,2)&amp;" "&amp;YEAR(A1849))</f>
        <v>Juli 2027</v>
      </c>
      <c r="D1793" s="27"/>
      <c r="E1793" s="27"/>
      <c r="F1793" s="27"/>
      <c r="G1793" s="27"/>
      <c r="H1793" s="27"/>
      <c r="I1793" s="27"/>
      <c r="J1793" s="27"/>
      <c r="K1793" s="27"/>
      <c r="L1793" s="27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</row>
    <row r="1794" spans="1:32" ht="11.25" customHeight="1">
      <c r="A1794" s="21"/>
      <c r="B1794" s="21"/>
      <c r="C1794" s="28"/>
      <c r="D1794" s="28"/>
      <c r="E1794" s="28"/>
      <c r="F1794" s="28"/>
      <c r="G1794" s="28"/>
      <c r="H1794" s="28"/>
      <c r="I1794" s="28"/>
      <c r="J1794" s="28"/>
      <c r="K1794" s="28"/>
      <c r="L1794" s="28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</row>
    <row r="1795" spans="1:32" ht="11.25" customHeight="1">
      <c r="A1795" s="41">
        <f t="shared" ref="A1795" si="365">A1785+1</f>
        <v>46580</v>
      </c>
      <c r="B1795" s="41"/>
      <c r="C1795" s="29"/>
      <c r="D1795" s="29"/>
      <c r="E1795" s="29"/>
      <c r="F1795" s="29"/>
      <c r="G1795" s="29"/>
      <c r="H1795" s="29"/>
      <c r="I1795" s="29"/>
      <c r="J1795" s="29"/>
      <c r="K1795" s="29"/>
      <c r="L1795" s="29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</row>
    <row r="1796" spans="1:32" ht="11.25" customHeight="1">
      <c r="A1796" s="41"/>
      <c r="B1796" s="41"/>
      <c r="C1796" s="29"/>
      <c r="D1796" s="29"/>
      <c r="E1796" s="29"/>
      <c r="F1796" s="29"/>
      <c r="G1796" s="29"/>
      <c r="H1796" s="29"/>
      <c r="I1796" s="29"/>
      <c r="J1796" s="29"/>
      <c r="K1796" s="29"/>
      <c r="L1796" s="29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</row>
    <row r="1797" spans="1:32" ht="11.25" customHeight="1">
      <c r="A1797" s="41"/>
      <c r="B1797" s="41"/>
      <c r="C1797" s="29"/>
      <c r="D1797" s="29"/>
      <c r="E1797" s="29"/>
      <c r="F1797" s="29"/>
      <c r="G1797" s="29"/>
      <c r="H1797" s="29"/>
      <c r="I1797" s="29"/>
      <c r="J1797" s="29"/>
      <c r="K1797" s="29"/>
      <c r="L1797" s="29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</row>
    <row r="1798" spans="1:32" ht="11.25" customHeight="1">
      <c r="A1798" s="41"/>
      <c r="B1798" s="41"/>
      <c r="C1798" s="29"/>
      <c r="D1798" s="29"/>
      <c r="E1798" s="29"/>
      <c r="F1798" s="29"/>
      <c r="G1798" s="29"/>
      <c r="H1798" s="29"/>
      <c r="I1798" s="29"/>
      <c r="J1798" s="29"/>
      <c r="K1798" s="29"/>
      <c r="L1798" s="29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</row>
    <row r="1799" spans="1:32" ht="11.25" customHeight="1">
      <c r="A1799" s="40">
        <f t="shared" ref="A1799" si="366">A1795</f>
        <v>46580</v>
      </c>
      <c r="B1799" s="40"/>
      <c r="C1799" s="29"/>
      <c r="D1799" s="29"/>
      <c r="E1799" s="29"/>
      <c r="F1799" s="29"/>
      <c r="G1799" s="29"/>
      <c r="H1799" s="29"/>
      <c r="I1799" s="29"/>
      <c r="J1799" s="29"/>
      <c r="K1799" s="29"/>
      <c r="L1799" s="29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</row>
    <row r="1800" spans="1:32" ht="11.25" customHeight="1">
      <c r="A1800" s="40"/>
      <c r="B1800" s="40"/>
      <c r="C1800" s="29"/>
      <c r="D1800" s="29"/>
      <c r="E1800" s="29"/>
      <c r="F1800" s="29"/>
      <c r="G1800" s="29"/>
      <c r="H1800" s="29"/>
      <c r="I1800" s="29"/>
      <c r="J1800" s="29"/>
      <c r="K1800" s="29"/>
      <c r="L1800" s="29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</row>
    <row r="1801" spans="1:32" ht="11.25" customHeight="1">
      <c r="A1801" s="37" t="str">
        <f>IF(COUNTIF($N$18:$N$60,A1795)=1,VLOOKUP(A1795,$N$18:$O$60,2,0),"")</f>
        <v/>
      </c>
      <c r="B1801" s="37"/>
      <c r="C1801" s="29"/>
      <c r="D1801" s="29"/>
      <c r="E1801" s="29"/>
      <c r="F1801" s="29"/>
      <c r="G1801" s="29"/>
      <c r="H1801" s="29"/>
      <c r="I1801" s="29"/>
      <c r="J1801" s="29"/>
      <c r="K1801" s="29"/>
      <c r="L1801" s="29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</row>
    <row r="1802" spans="1:32" ht="11.25" customHeight="1">
      <c r="A1802" s="38"/>
      <c r="B1802" s="38"/>
      <c r="C1802" s="30"/>
      <c r="D1802" s="30"/>
      <c r="E1802" s="30"/>
      <c r="F1802" s="30"/>
      <c r="G1802" s="30"/>
      <c r="H1802" s="30"/>
      <c r="I1802" s="30"/>
      <c r="J1802" s="30"/>
      <c r="K1802" s="30"/>
      <c r="L1802" s="30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</row>
    <row r="1803" spans="1:32" ht="11.25" customHeight="1">
      <c r="A1803" s="21"/>
      <c r="B1803" s="21"/>
      <c r="C1803" s="28"/>
      <c r="D1803" s="28"/>
      <c r="E1803" s="28"/>
      <c r="F1803" s="28"/>
      <c r="G1803" s="28"/>
      <c r="H1803" s="28"/>
      <c r="I1803" s="28"/>
      <c r="J1803" s="28"/>
      <c r="K1803" s="28"/>
      <c r="L1803" s="28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</row>
    <row r="1804" spans="1:32" ht="11.25" customHeight="1">
      <c r="A1804" s="41">
        <f t="shared" ref="A1804" si="367">A1795+1</f>
        <v>46581</v>
      </c>
      <c r="B1804" s="41"/>
      <c r="C1804" s="29"/>
      <c r="D1804" s="29"/>
      <c r="E1804" s="29"/>
      <c r="F1804" s="29"/>
      <c r="G1804" s="29"/>
      <c r="H1804" s="29"/>
      <c r="I1804" s="29"/>
      <c r="J1804" s="29"/>
      <c r="K1804" s="29"/>
      <c r="L1804" s="29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</row>
    <row r="1805" spans="1:32" ht="11.25" customHeight="1">
      <c r="A1805" s="41"/>
      <c r="B1805" s="41"/>
      <c r="C1805" s="29"/>
      <c r="D1805" s="29"/>
      <c r="E1805" s="29"/>
      <c r="F1805" s="29"/>
      <c r="G1805" s="29"/>
      <c r="H1805" s="29"/>
      <c r="I1805" s="29"/>
      <c r="J1805" s="29"/>
      <c r="K1805" s="29"/>
      <c r="L1805" s="29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</row>
    <row r="1806" spans="1:32" ht="11.25" customHeight="1">
      <c r="A1806" s="41"/>
      <c r="B1806" s="41"/>
      <c r="C1806" s="29"/>
      <c r="D1806" s="29"/>
      <c r="E1806" s="29"/>
      <c r="F1806" s="29"/>
      <c r="G1806" s="29"/>
      <c r="H1806" s="29"/>
      <c r="I1806" s="29"/>
      <c r="J1806" s="29"/>
      <c r="K1806" s="29"/>
      <c r="L1806" s="29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</row>
    <row r="1807" spans="1:32" ht="11.25" customHeight="1">
      <c r="A1807" s="41"/>
      <c r="B1807" s="41"/>
      <c r="C1807" s="29"/>
      <c r="D1807" s="29"/>
      <c r="E1807" s="29"/>
      <c r="F1807" s="29"/>
      <c r="G1807" s="29"/>
      <c r="H1807" s="29"/>
      <c r="I1807" s="29"/>
      <c r="J1807" s="29"/>
      <c r="K1807" s="29"/>
      <c r="L1807" s="29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</row>
    <row r="1808" spans="1:32" ht="11.25" customHeight="1">
      <c r="A1808" s="40">
        <f t="shared" ref="A1808" si="368">A1804</f>
        <v>46581</v>
      </c>
      <c r="B1808" s="40"/>
      <c r="C1808" s="29"/>
      <c r="D1808" s="29"/>
      <c r="E1808" s="29"/>
      <c r="F1808" s="29"/>
      <c r="G1808" s="29"/>
      <c r="H1808" s="29"/>
      <c r="I1808" s="29"/>
      <c r="J1808" s="29"/>
      <c r="K1808" s="29"/>
      <c r="L1808" s="29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</row>
    <row r="1809" spans="1:32" ht="11.25" customHeight="1">
      <c r="A1809" s="40"/>
      <c r="B1809" s="40"/>
      <c r="C1809" s="29"/>
      <c r="D1809" s="29"/>
      <c r="E1809" s="29"/>
      <c r="F1809" s="29"/>
      <c r="G1809" s="29"/>
      <c r="H1809" s="29"/>
      <c r="I1809" s="29"/>
      <c r="J1809" s="29"/>
      <c r="K1809" s="29"/>
      <c r="L1809" s="29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</row>
    <row r="1810" spans="1:32" ht="11.25" customHeight="1">
      <c r="A1810" s="37" t="str">
        <f>IF(COUNTIF($N$18:$N$60,A1804)=1,VLOOKUP(A1804,$N$18:$O$60,2,0),"")</f>
        <v/>
      </c>
      <c r="B1810" s="37"/>
      <c r="C1810" s="29"/>
      <c r="D1810" s="29"/>
      <c r="E1810" s="29"/>
      <c r="F1810" s="29"/>
      <c r="G1810" s="29"/>
      <c r="H1810" s="29"/>
      <c r="I1810" s="29"/>
      <c r="J1810" s="29"/>
      <c r="K1810" s="29"/>
      <c r="L1810" s="29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</row>
    <row r="1811" spans="1:32" ht="11.25" customHeight="1">
      <c r="A1811" s="38"/>
      <c r="B1811" s="38"/>
      <c r="C1811" s="30"/>
      <c r="D1811" s="30"/>
      <c r="E1811" s="30"/>
      <c r="F1811" s="30"/>
      <c r="G1811" s="30"/>
      <c r="H1811" s="30"/>
      <c r="I1811" s="30"/>
      <c r="J1811" s="30"/>
      <c r="K1811" s="30"/>
      <c r="L1811" s="30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</row>
    <row r="1812" spans="1:32" ht="11.25" customHeight="1">
      <c r="A1812" s="22"/>
      <c r="B1812" s="22"/>
      <c r="C1812" s="28"/>
      <c r="D1812" s="28"/>
      <c r="E1812" s="28"/>
      <c r="F1812" s="28"/>
      <c r="G1812" s="28"/>
      <c r="H1812" s="28"/>
      <c r="I1812" s="28"/>
      <c r="J1812" s="28"/>
      <c r="K1812" s="28"/>
      <c r="L1812" s="28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</row>
    <row r="1813" spans="1:32" ht="11.25" customHeight="1">
      <c r="A1813" s="41">
        <f t="shared" ref="A1813" si="369">A1804+1</f>
        <v>46582</v>
      </c>
      <c r="B1813" s="41"/>
      <c r="C1813" s="29"/>
      <c r="D1813" s="29"/>
      <c r="E1813" s="29"/>
      <c r="F1813" s="29"/>
      <c r="G1813" s="29"/>
      <c r="H1813" s="29"/>
      <c r="I1813" s="29"/>
      <c r="J1813" s="29"/>
      <c r="K1813" s="29"/>
      <c r="L1813" s="29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</row>
    <row r="1814" spans="1:32" ht="11.25" customHeight="1">
      <c r="A1814" s="41"/>
      <c r="B1814" s="41"/>
      <c r="C1814" s="29"/>
      <c r="D1814" s="29"/>
      <c r="E1814" s="29"/>
      <c r="F1814" s="29"/>
      <c r="G1814" s="29"/>
      <c r="H1814" s="29"/>
      <c r="I1814" s="29"/>
      <c r="J1814" s="29"/>
      <c r="K1814" s="29"/>
      <c r="L1814" s="29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</row>
    <row r="1815" spans="1:32" ht="11.25" customHeight="1">
      <c r="A1815" s="41"/>
      <c r="B1815" s="41"/>
      <c r="C1815" s="29"/>
      <c r="D1815" s="29"/>
      <c r="E1815" s="29"/>
      <c r="F1815" s="29"/>
      <c r="G1815" s="29"/>
      <c r="H1815" s="29"/>
      <c r="I1815" s="29"/>
      <c r="J1815" s="29"/>
      <c r="K1815" s="29"/>
      <c r="L1815" s="29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</row>
    <row r="1816" spans="1:32" ht="11.25" customHeight="1">
      <c r="A1816" s="41"/>
      <c r="B1816" s="41"/>
      <c r="C1816" s="29"/>
      <c r="D1816" s="29"/>
      <c r="E1816" s="29"/>
      <c r="F1816" s="29"/>
      <c r="G1816" s="29"/>
      <c r="H1816" s="29"/>
      <c r="I1816" s="29"/>
      <c r="J1816" s="29"/>
      <c r="K1816" s="29"/>
      <c r="L1816" s="29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</row>
    <row r="1817" spans="1:32" ht="11.25" customHeight="1">
      <c r="A1817" s="40">
        <f t="shared" ref="A1817" si="370">A1813</f>
        <v>46582</v>
      </c>
      <c r="B1817" s="40"/>
      <c r="C1817" s="29"/>
      <c r="D1817" s="29"/>
      <c r="E1817" s="29"/>
      <c r="F1817" s="29"/>
      <c r="G1817" s="29"/>
      <c r="H1817" s="29"/>
      <c r="I1817" s="29"/>
      <c r="J1817" s="29"/>
      <c r="K1817" s="29"/>
      <c r="L1817" s="29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</row>
    <row r="1818" spans="1:32" ht="11.25" customHeight="1">
      <c r="A1818" s="40"/>
      <c r="B1818" s="40"/>
      <c r="C1818" s="29"/>
      <c r="D1818" s="29"/>
      <c r="E1818" s="29"/>
      <c r="F1818" s="29"/>
      <c r="G1818" s="29"/>
      <c r="H1818" s="29"/>
      <c r="I1818" s="29"/>
      <c r="J1818" s="29"/>
      <c r="K1818" s="29"/>
      <c r="L1818" s="29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</row>
    <row r="1819" spans="1:32" ht="11.25" customHeight="1">
      <c r="A1819" s="37" t="str">
        <f>IF(COUNTIF($N$18:$N$60,A1813)=1,VLOOKUP(A1813,$N$18:$O$60,2,0),"")</f>
        <v/>
      </c>
      <c r="B1819" s="37"/>
      <c r="C1819" s="29"/>
      <c r="D1819" s="29"/>
      <c r="E1819" s="29"/>
      <c r="F1819" s="29"/>
      <c r="G1819" s="29"/>
      <c r="H1819" s="29"/>
      <c r="I1819" s="29"/>
      <c r="J1819" s="29"/>
      <c r="K1819" s="29"/>
      <c r="L1819" s="29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</row>
    <row r="1820" spans="1:32" ht="11.25" customHeight="1">
      <c r="A1820" s="38"/>
      <c r="B1820" s="38"/>
      <c r="C1820" s="30"/>
      <c r="D1820" s="30"/>
      <c r="E1820" s="30"/>
      <c r="F1820" s="30"/>
      <c r="G1820" s="30"/>
      <c r="H1820" s="30"/>
      <c r="I1820" s="30"/>
      <c r="J1820" s="30"/>
      <c r="K1820" s="30"/>
      <c r="L1820" s="30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</row>
    <row r="1821" spans="1:32" ht="11.25" customHeight="1">
      <c r="A1821" s="22"/>
      <c r="B1821" s="22"/>
      <c r="C1821" s="28"/>
      <c r="D1821" s="28"/>
      <c r="E1821" s="28"/>
      <c r="F1821" s="28"/>
      <c r="G1821" s="28"/>
      <c r="H1821" s="28"/>
      <c r="I1821" s="28"/>
      <c r="J1821" s="28"/>
      <c r="K1821" s="28"/>
      <c r="L1821" s="28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</row>
    <row r="1822" spans="1:32" ht="11.25" customHeight="1">
      <c r="A1822" s="41">
        <f t="shared" ref="A1822" si="371">A1813+1</f>
        <v>46583</v>
      </c>
      <c r="B1822" s="41"/>
      <c r="C1822" s="29"/>
      <c r="D1822" s="29"/>
      <c r="E1822" s="29"/>
      <c r="F1822" s="29"/>
      <c r="G1822" s="29"/>
      <c r="H1822" s="29"/>
      <c r="I1822" s="29"/>
      <c r="J1822" s="29"/>
      <c r="K1822" s="29"/>
      <c r="L1822" s="29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</row>
    <row r="1823" spans="1:32" ht="11.25" customHeight="1">
      <c r="A1823" s="41"/>
      <c r="B1823" s="41"/>
      <c r="C1823" s="29"/>
      <c r="D1823" s="29"/>
      <c r="E1823" s="29"/>
      <c r="F1823" s="29"/>
      <c r="G1823" s="29"/>
      <c r="H1823" s="29"/>
      <c r="I1823" s="29"/>
      <c r="J1823" s="29"/>
      <c r="K1823" s="29"/>
      <c r="L1823" s="29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</row>
    <row r="1824" spans="1:32" ht="11.25" customHeight="1">
      <c r="A1824" s="41"/>
      <c r="B1824" s="41"/>
      <c r="C1824" s="29"/>
      <c r="D1824" s="29"/>
      <c r="E1824" s="29"/>
      <c r="F1824" s="29"/>
      <c r="G1824" s="29"/>
      <c r="H1824" s="29"/>
      <c r="I1824" s="29"/>
      <c r="J1824" s="29"/>
      <c r="K1824" s="29"/>
      <c r="L1824" s="29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</row>
    <row r="1825" spans="1:32" ht="11.25" customHeight="1">
      <c r="A1825" s="41"/>
      <c r="B1825" s="41"/>
      <c r="C1825" s="29"/>
      <c r="D1825" s="29"/>
      <c r="E1825" s="29"/>
      <c r="F1825" s="29"/>
      <c r="G1825" s="29"/>
      <c r="H1825" s="29"/>
      <c r="I1825" s="29"/>
      <c r="J1825" s="29"/>
      <c r="K1825" s="29"/>
      <c r="L1825" s="29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</row>
    <row r="1826" spans="1:32" ht="11.25" customHeight="1">
      <c r="A1826" s="40">
        <f t="shared" ref="A1826" si="372">A1822</f>
        <v>46583</v>
      </c>
      <c r="B1826" s="40"/>
      <c r="C1826" s="29"/>
      <c r="D1826" s="29"/>
      <c r="E1826" s="29"/>
      <c r="F1826" s="29"/>
      <c r="G1826" s="29"/>
      <c r="H1826" s="29"/>
      <c r="I1826" s="29"/>
      <c r="J1826" s="29"/>
      <c r="K1826" s="29"/>
      <c r="L1826" s="29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</row>
    <row r="1827" spans="1:32" ht="11.25" customHeight="1">
      <c r="A1827" s="40"/>
      <c r="B1827" s="40"/>
      <c r="C1827" s="29"/>
      <c r="D1827" s="29"/>
      <c r="E1827" s="29"/>
      <c r="F1827" s="29"/>
      <c r="G1827" s="29"/>
      <c r="H1827" s="29"/>
      <c r="I1827" s="29"/>
      <c r="J1827" s="29"/>
      <c r="K1827" s="29"/>
      <c r="L1827" s="29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</row>
    <row r="1828" spans="1:32" ht="11.25" customHeight="1">
      <c r="A1828" s="37" t="str">
        <f>IF(COUNTIF($N$18:$N$60,A1822)=1,VLOOKUP(A1822,$N$18:$O$60,2,0),"")</f>
        <v/>
      </c>
      <c r="B1828" s="37"/>
      <c r="C1828" s="29"/>
      <c r="D1828" s="29"/>
      <c r="E1828" s="29"/>
      <c r="F1828" s="29"/>
      <c r="G1828" s="29"/>
      <c r="H1828" s="29"/>
      <c r="I1828" s="29"/>
      <c r="J1828" s="29"/>
      <c r="K1828" s="29"/>
      <c r="L1828" s="29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</row>
    <row r="1829" spans="1:32" ht="11.25" customHeight="1">
      <c r="A1829" s="38"/>
      <c r="B1829" s="38"/>
      <c r="C1829" s="30"/>
      <c r="D1829" s="30"/>
      <c r="E1829" s="30"/>
      <c r="F1829" s="30"/>
      <c r="G1829" s="30"/>
      <c r="H1829" s="30"/>
      <c r="I1829" s="30"/>
      <c r="J1829" s="30"/>
      <c r="K1829" s="30"/>
      <c r="L1829" s="30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</row>
    <row r="1830" spans="1:32" ht="11.25" customHeight="1">
      <c r="A1830" s="7"/>
      <c r="B1830" s="7"/>
      <c r="C1830" s="28"/>
      <c r="D1830" s="28"/>
      <c r="E1830" s="28"/>
      <c r="F1830" s="28"/>
      <c r="G1830" s="28"/>
      <c r="H1830" s="28"/>
      <c r="I1830" s="28"/>
      <c r="J1830" s="28"/>
      <c r="K1830" s="28"/>
      <c r="L1830" s="28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</row>
    <row r="1831" spans="1:32" ht="11.25" customHeight="1">
      <c r="A1831" s="41">
        <f t="shared" ref="A1831" si="373">A1822+1</f>
        <v>46584</v>
      </c>
      <c r="B1831" s="41"/>
      <c r="C1831" s="29"/>
      <c r="D1831" s="29"/>
      <c r="E1831" s="29"/>
      <c r="F1831" s="29"/>
      <c r="G1831" s="29"/>
      <c r="H1831" s="29"/>
      <c r="I1831" s="29"/>
      <c r="J1831" s="29"/>
      <c r="K1831" s="29"/>
      <c r="L1831" s="29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</row>
    <row r="1832" spans="1:32" ht="11.25" customHeight="1">
      <c r="A1832" s="41"/>
      <c r="B1832" s="41"/>
      <c r="C1832" s="29"/>
      <c r="D1832" s="29"/>
      <c r="E1832" s="29"/>
      <c r="F1832" s="29"/>
      <c r="G1832" s="29"/>
      <c r="H1832" s="29"/>
      <c r="I1832" s="29"/>
      <c r="J1832" s="29"/>
      <c r="K1832" s="29"/>
      <c r="L1832" s="29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</row>
    <row r="1833" spans="1:32" ht="11.25" customHeight="1">
      <c r="A1833" s="41"/>
      <c r="B1833" s="41"/>
      <c r="C1833" s="29"/>
      <c r="D1833" s="29"/>
      <c r="E1833" s="29"/>
      <c r="F1833" s="29"/>
      <c r="G1833" s="29"/>
      <c r="H1833" s="29"/>
      <c r="I1833" s="29"/>
      <c r="J1833" s="29"/>
      <c r="K1833" s="29"/>
      <c r="L1833" s="29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</row>
    <row r="1834" spans="1:32" ht="11.25" customHeight="1">
      <c r="A1834" s="41"/>
      <c r="B1834" s="41"/>
      <c r="C1834" s="29"/>
      <c r="D1834" s="29"/>
      <c r="E1834" s="29"/>
      <c r="F1834" s="29"/>
      <c r="G1834" s="29"/>
      <c r="H1834" s="29"/>
      <c r="I1834" s="29"/>
      <c r="J1834" s="29"/>
      <c r="K1834" s="29"/>
      <c r="L1834" s="29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</row>
    <row r="1835" spans="1:32" ht="11.25" customHeight="1">
      <c r="A1835" s="40">
        <f t="shared" ref="A1835" si="374">A1831</f>
        <v>46584</v>
      </c>
      <c r="B1835" s="40"/>
      <c r="C1835" s="29"/>
      <c r="D1835" s="29"/>
      <c r="E1835" s="29"/>
      <c r="F1835" s="29"/>
      <c r="G1835" s="29"/>
      <c r="H1835" s="29"/>
      <c r="I1835" s="29"/>
      <c r="J1835" s="29"/>
      <c r="K1835" s="29"/>
      <c r="L1835" s="29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</row>
    <row r="1836" spans="1:32" ht="11.25" customHeight="1">
      <c r="A1836" s="40"/>
      <c r="B1836" s="40"/>
      <c r="C1836" s="29"/>
      <c r="D1836" s="29"/>
      <c r="E1836" s="29"/>
      <c r="F1836" s="29"/>
      <c r="G1836" s="29"/>
      <c r="H1836" s="29"/>
      <c r="I1836" s="29"/>
      <c r="J1836" s="29"/>
      <c r="K1836" s="29"/>
      <c r="L1836" s="29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</row>
    <row r="1837" spans="1:32" ht="11.25" customHeight="1">
      <c r="A1837" s="37" t="str">
        <f>IF(COUNTIF($N$18:$N$60,A1831)=1,VLOOKUP(A1831,$N$18:$O$60,2,0),"")</f>
        <v/>
      </c>
      <c r="B1837" s="37"/>
      <c r="C1837" s="29"/>
      <c r="D1837" s="29"/>
      <c r="E1837" s="29"/>
      <c r="F1837" s="29"/>
      <c r="G1837" s="29"/>
      <c r="H1837" s="29"/>
      <c r="I1837" s="29"/>
      <c r="J1837" s="29"/>
      <c r="K1837" s="29"/>
      <c r="L1837" s="29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</row>
    <row r="1838" spans="1:32" ht="11.25" customHeight="1">
      <c r="A1838" s="38"/>
      <c r="B1838" s="38"/>
      <c r="C1838" s="30"/>
      <c r="D1838" s="30"/>
      <c r="E1838" s="30"/>
      <c r="F1838" s="30"/>
      <c r="G1838" s="30"/>
      <c r="H1838" s="30"/>
      <c r="I1838" s="30"/>
      <c r="J1838" s="30"/>
      <c r="K1838" s="30"/>
      <c r="L1838" s="30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</row>
    <row r="1839" spans="1:32" ht="11.25" customHeight="1">
      <c r="A1839" s="16"/>
      <c r="B1839" s="16"/>
      <c r="C1839" s="28"/>
      <c r="D1839" s="28"/>
      <c r="E1839" s="28"/>
      <c r="F1839" s="28"/>
      <c r="G1839" s="28"/>
      <c r="H1839" s="28"/>
      <c r="I1839" s="28"/>
      <c r="J1839" s="28"/>
      <c r="K1839" s="28"/>
      <c r="L1839" s="28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</row>
    <row r="1840" spans="1:32" ht="11.25" customHeight="1">
      <c r="A1840" s="39">
        <f t="shared" ref="A1840" si="375">A1831+1</f>
        <v>46585</v>
      </c>
      <c r="B1840" s="39"/>
      <c r="C1840" s="29"/>
      <c r="D1840" s="29"/>
      <c r="E1840" s="29"/>
      <c r="F1840" s="29"/>
      <c r="G1840" s="29"/>
      <c r="H1840" s="29"/>
      <c r="I1840" s="29"/>
      <c r="J1840" s="29"/>
      <c r="K1840" s="29"/>
      <c r="L1840" s="29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</row>
    <row r="1841" spans="1:32" ht="11.25" customHeight="1">
      <c r="A1841" s="39"/>
      <c r="B1841" s="39"/>
      <c r="C1841" s="29"/>
      <c r="D1841" s="29"/>
      <c r="E1841" s="29"/>
      <c r="F1841" s="29"/>
      <c r="G1841" s="29"/>
      <c r="H1841" s="29"/>
      <c r="I1841" s="29"/>
      <c r="J1841" s="29"/>
      <c r="K1841" s="29"/>
      <c r="L1841" s="29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</row>
    <row r="1842" spans="1:32" ht="11.25" customHeight="1">
      <c r="A1842" s="39"/>
      <c r="B1842" s="39"/>
      <c r="C1842" s="29"/>
      <c r="D1842" s="29"/>
      <c r="E1842" s="29"/>
      <c r="F1842" s="29"/>
      <c r="G1842" s="29"/>
      <c r="H1842" s="29"/>
      <c r="I1842" s="29"/>
      <c r="J1842" s="29"/>
      <c r="K1842" s="29"/>
      <c r="L1842" s="29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</row>
    <row r="1843" spans="1:32" ht="11.25" customHeight="1">
      <c r="A1843" s="39"/>
      <c r="B1843" s="39"/>
      <c r="C1843" s="29"/>
      <c r="D1843" s="29"/>
      <c r="E1843" s="29"/>
      <c r="F1843" s="29"/>
      <c r="G1843" s="29"/>
      <c r="H1843" s="29"/>
      <c r="I1843" s="29"/>
      <c r="J1843" s="29"/>
      <c r="K1843" s="29"/>
      <c r="L1843" s="29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</row>
    <row r="1844" spans="1:32" ht="11.25" customHeight="1">
      <c r="A1844" s="35">
        <f t="shared" ref="A1844" si="376">A1840</f>
        <v>46585</v>
      </c>
      <c r="B1844" s="35"/>
      <c r="C1844" s="29"/>
      <c r="D1844" s="29"/>
      <c r="E1844" s="29"/>
      <c r="F1844" s="29"/>
      <c r="G1844" s="29"/>
      <c r="H1844" s="29"/>
      <c r="I1844" s="29"/>
      <c r="J1844" s="29"/>
      <c r="K1844" s="29"/>
      <c r="L1844" s="29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</row>
    <row r="1845" spans="1:32" ht="11.25" customHeight="1">
      <c r="A1845" s="35"/>
      <c r="B1845" s="35"/>
      <c r="C1845" s="29"/>
      <c r="D1845" s="29"/>
      <c r="E1845" s="29"/>
      <c r="F1845" s="29"/>
      <c r="G1845" s="29"/>
      <c r="H1845" s="29"/>
      <c r="I1845" s="29"/>
      <c r="J1845" s="29"/>
      <c r="K1845" s="29"/>
      <c r="L1845" s="29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</row>
    <row r="1846" spans="1:32" ht="11.25" customHeight="1">
      <c r="A1846" s="33" t="str">
        <f>IF(COUNTIF($N$18:$N$60,A1840)=1,VLOOKUP(A1840,$N$18:$O$60,2,0),"")</f>
        <v/>
      </c>
      <c r="B1846" s="33"/>
      <c r="C1846" s="29"/>
      <c r="D1846" s="29"/>
      <c r="E1846" s="29"/>
      <c r="F1846" s="29"/>
      <c r="G1846" s="29"/>
      <c r="H1846" s="29"/>
      <c r="I1846" s="29"/>
      <c r="J1846" s="29"/>
      <c r="K1846" s="29"/>
      <c r="L1846" s="29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</row>
    <row r="1847" spans="1:32" ht="11.25" customHeight="1">
      <c r="A1847" s="34"/>
      <c r="B1847" s="34"/>
      <c r="C1847" s="30"/>
      <c r="D1847" s="30"/>
      <c r="E1847" s="30"/>
      <c r="F1847" s="30"/>
      <c r="G1847" s="30"/>
      <c r="H1847" s="30"/>
      <c r="I1847" s="30"/>
      <c r="J1847" s="30"/>
      <c r="K1847" s="30"/>
      <c r="L1847" s="30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</row>
    <row r="1848" spans="1:32" ht="11.25" customHeight="1">
      <c r="A1848" s="19"/>
      <c r="B1848" s="19"/>
      <c r="C1848" s="28"/>
      <c r="D1848" s="28"/>
      <c r="E1848" s="28"/>
      <c r="F1848" s="28"/>
      <c r="G1848" s="28"/>
      <c r="H1848" s="28"/>
      <c r="I1848" s="28"/>
      <c r="J1848" s="28"/>
      <c r="K1848" s="28"/>
      <c r="L1848" s="28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</row>
    <row r="1849" spans="1:32" ht="11.25" customHeight="1">
      <c r="A1849" s="39">
        <f t="shared" ref="A1849" si="377">A1840+1</f>
        <v>46586</v>
      </c>
      <c r="B1849" s="39"/>
      <c r="C1849" s="29"/>
      <c r="D1849" s="29"/>
      <c r="E1849" s="29"/>
      <c r="F1849" s="29"/>
      <c r="G1849" s="29"/>
      <c r="H1849" s="29"/>
      <c r="I1849" s="29"/>
      <c r="J1849" s="29"/>
      <c r="K1849" s="29"/>
      <c r="L1849" s="29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</row>
    <row r="1850" spans="1:32" ht="11.25" customHeight="1">
      <c r="A1850" s="39"/>
      <c r="B1850" s="39"/>
      <c r="C1850" s="29"/>
      <c r="D1850" s="29"/>
      <c r="E1850" s="29"/>
      <c r="F1850" s="29"/>
      <c r="G1850" s="29"/>
      <c r="H1850" s="29"/>
      <c r="I1850" s="29"/>
      <c r="J1850" s="29"/>
      <c r="K1850" s="29"/>
      <c r="L1850" s="29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</row>
    <row r="1851" spans="1:32" ht="11.25" customHeight="1">
      <c r="A1851" s="39"/>
      <c r="B1851" s="39"/>
      <c r="C1851" s="29"/>
      <c r="D1851" s="29"/>
      <c r="E1851" s="29"/>
      <c r="F1851" s="29"/>
      <c r="G1851" s="29"/>
      <c r="H1851" s="29"/>
      <c r="I1851" s="29"/>
      <c r="J1851" s="29"/>
      <c r="K1851" s="29"/>
      <c r="L1851" s="29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</row>
    <row r="1852" spans="1:32" ht="11.25" customHeight="1">
      <c r="A1852" s="39"/>
      <c r="B1852" s="39"/>
      <c r="C1852" s="29"/>
      <c r="D1852" s="29"/>
      <c r="E1852" s="29"/>
      <c r="F1852" s="29"/>
      <c r="G1852" s="29"/>
      <c r="H1852" s="29"/>
      <c r="I1852" s="29"/>
      <c r="J1852" s="29"/>
      <c r="K1852" s="29"/>
      <c r="L1852" s="29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</row>
    <row r="1853" spans="1:32" ht="11.25" customHeight="1">
      <c r="A1853" s="35">
        <f t="shared" ref="A1853" si="378">A1849</f>
        <v>46586</v>
      </c>
      <c r="B1853" s="35"/>
      <c r="C1853" s="29"/>
      <c r="D1853" s="29"/>
      <c r="E1853" s="29"/>
      <c r="F1853" s="29"/>
      <c r="G1853" s="29"/>
      <c r="H1853" s="29"/>
      <c r="I1853" s="29"/>
      <c r="J1853" s="29"/>
      <c r="K1853" s="29"/>
      <c r="L1853" s="29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</row>
    <row r="1854" spans="1:32" ht="11.25" customHeight="1">
      <c r="A1854" s="35"/>
      <c r="B1854" s="35"/>
      <c r="C1854" s="29"/>
      <c r="D1854" s="29"/>
      <c r="E1854" s="29"/>
      <c r="F1854" s="29"/>
      <c r="G1854" s="29"/>
      <c r="H1854" s="29"/>
      <c r="I1854" s="29"/>
      <c r="J1854" s="29"/>
      <c r="K1854" s="29"/>
      <c r="L1854" s="29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</row>
    <row r="1855" spans="1:32" ht="11.25" customHeight="1">
      <c r="A1855" s="33" t="str">
        <f>IF(COUNTIF($N$18:$N$60,A1849)=1,VLOOKUP(A1849,$N$18:$O$60,2,0),"")</f>
        <v/>
      </c>
      <c r="B1855" s="33"/>
      <c r="C1855" s="29"/>
      <c r="D1855" s="29"/>
      <c r="E1855" s="29"/>
      <c r="F1855" s="29"/>
      <c r="G1855" s="29"/>
      <c r="H1855" s="29"/>
      <c r="I1855" s="29"/>
      <c r="J1855" s="29"/>
      <c r="K1855" s="29"/>
      <c r="L1855" s="29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</row>
    <row r="1856" spans="1:32" ht="11.25" customHeight="1">
      <c r="A1856" s="34"/>
      <c r="B1856" s="34"/>
      <c r="C1856" s="30"/>
      <c r="D1856" s="30"/>
      <c r="E1856" s="30"/>
      <c r="F1856" s="30"/>
      <c r="G1856" s="30"/>
      <c r="H1856" s="30"/>
      <c r="I1856" s="30"/>
      <c r="J1856" s="30"/>
      <c r="K1856" s="30"/>
      <c r="L1856" s="30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</row>
    <row r="1857" spans="1:32" ht="33.75" customHeight="1">
      <c r="A1857" s="36">
        <f>TRUNC((A1859-WEEKDAY(A1859,2)-DATE(YEAR(A1859+4-WEEKDAY(A1859,2)),1,-10))/7)</f>
        <v>29</v>
      </c>
      <c r="B1857" s="36"/>
      <c r="C1857" s="27" t="str">
        <f>IF(MONTH(A1859)=MONTH(A1913),VLOOKUP(MONTH(A1859),$R$1:$S$12,2,2)&amp;" "&amp;YEAR(A1859),VLOOKUP(MONTH(A1859),$R$1:$S$12,2,2)&amp;" "&amp;YEAR(A1859)&amp;" / "&amp;VLOOKUP(MONTH(A1913),$R$1:$S$12,2,2)&amp;" "&amp;YEAR(A1913))</f>
        <v>Juli 2027</v>
      </c>
      <c r="D1857" s="27"/>
      <c r="E1857" s="27"/>
      <c r="F1857" s="27"/>
      <c r="G1857" s="27"/>
      <c r="H1857" s="27"/>
      <c r="I1857" s="27"/>
      <c r="J1857" s="27"/>
      <c r="K1857" s="27"/>
      <c r="L1857" s="27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</row>
    <row r="1858" spans="1:32" ht="11.25" customHeight="1">
      <c r="A1858" s="21"/>
      <c r="B1858" s="21"/>
      <c r="C1858" s="28"/>
      <c r="D1858" s="28"/>
      <c r="E1858" s="28"/>
      <c r="F1858" s="28"/>
      <c r="G1858" s="28"/>
      <c r="H1858" s="28"/>
      <c r="I1858" s="28"/>
      <c r="J1858" s="28"/>
      <c r="K1858" s="28"/>
      <c r="L1858" s="28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</row>
    <row r="1859" spans="1:32" ht="11.25" customHeight="1">
      <c r="A1859" s="41">
        <f t="shared" ref="A1859" si="379">A1849+1</f>
        <v>46587</v>
      </c>
      <c r="B1859" s="41"/>
      <c r="C1859" s="29"/>
      <c r="D1859" s="29"/>
      <c r="E1859" s="29"/>
      <c r="F1859" s="29"/>
      <c r="G1859" s="29"/>
      <c r="H1859" s="29"/>
      <c r="I1859" s="29"/>
      <c r="J1859" s="29"/>
      <c r="K1859" s="29"/>
      <c r="L1859" s="29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</row>
    <row r="1860" spans="1:32" ht="11.25" customHeight="1">
      <c r="A1860" s="41"/>
      <c r="B1860" s="41"/>
      <c r="C1860" s="29"/>
      <c r="D1860" s="29"/>
      <c r="E1860" s="29"/>
      <c r="F1860" s="29"/>
      <c r="G1860" s="29"/>
      <c r="H1860" s="29"/>
      <c r="I1860" s="29"/>
      <c r="J1860" s="29"/>
      <c r="K1860" s="29"/>
      <c r="L1860" s="29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</row>
    <row r="1861" spans="1:32" ht="11.25" customHeight="1">
      <c r="A1861" s="41"/>
      <c r="B1861" s="41"/>
      <c r="C1861" s="29"/>
      <c r="D1861" s="29"/>
      <c r="E1861" s="29"/>
      <c r="F1861" s="29"/>
      <c r="G1861" s="29"/>
      <c r="H1861" s="29"/>
      <c r="I1861" s="29"/>
      <c r="J1861" s="29"/>
      <c r="K1861" s="29"/>
      <c r="L1861" s="29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</row>
    <row r="1862" spans="1:32" ht="11.25" customHeight="1">
      <c r="A1862" s="41"/>
      <c r="B1862" s="41"/>
      <c r="C1862" s="29"/>
      <c r="D1862" s="29"/>
      <c r="E1862" s="29"/>
      <c r="F1862" s="29"/>
      <c r="G1862" s="29"/>
      <c r="H1862" s="29"/>
      <c r="I1862" s="29"/>
      <c r="J1862" s="29"/>
      <c r="K1862" s="29"/>
      <c r="L1862" s="29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</row>
    <row r="1863" spans="1:32" ht="11.25" customHeight="1">
      <c r="A1863" s="40">
        <f t="shared" ref="A1863" si="380">A1859</f>
        <v>46587</v>
      </c>
      <c r="B1863" s="40"/>
      <c r="C1863" s="29"/>
      <c r="D1863" s="29"/>
      <c r="E1863" s="29"/>
      <c r="F1863" s="29"/>
      <c r="G1863" s="29"/>
      <c r="H1863" s="29"/>
      <c r="I1863" s="29"/>
      <c r="J1863" s="29"/>
      <c r="K1863" s="29"/>
      <c r="L1863" s="29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</row>
    <row r="1864" spans="1:32" ht="11.25" customHeight="1">
      <c r="A1864" s="40"/>
      <c r="B1864" s="40"/>
      <c r="C1864" s="29"/>
      <c r="D1864" s="29"/>
      <c r="E1864" s="29"/>
      <c r="F1864" s="29"/>
      <c r="G1864" s="29"/>
      <c r="H1864" s="29"/>
      <c r="I1864" s="29"/>
      <c r="J1864" s="29"/>
      <c r="K1864" s="29"/>
      <c r="L1864" s="29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</row>
    <row r="1865" spans="1:32" ht="11.25" customHeight="1">
      <c r="A1865" s="37" t="str">
        <f>IF(COUNTIF($N$18:$N$60,A1859)=1,VLOOKUP(A1859,$N$18:$O$60,2,0),"")</f>
        <v/>
      </c>
      <c r="B1865" s="37"/>
      <c r="C1865" s="29"/>
      <c r="D1865" s="29"/>
      <c r="E1865" s="29"/>
      <c r="F1865" s="29"/>
      <c r="G1865" s="29"/>
      <c r="H1865" s="29"/>
      <c r="I1865" s="29"/>
      <c r="J1865" s="29"/>
      <c r="K1865" s="29"/>
      <c r="L1865" s="29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</row>
    <row r="1866" spans="1:32" ht="11.25" customHeight="1">
      <c r="A1866" s="38"/>
      <c r="B1866" s="38"/>
      <c r="C1866" s="30"/>
      <c r="D1866" s="30"/>
      <c r="E1866" s="30"/>
      <c r="F1866" s="30"/>
      <c r="G1866" s="30"/>
      <c r="H1866" s="30"/>
      <c r="I1866" s="30"/>
      <c r="J1866" s="30"/>
      <c r="K1866" s="30"/>
      <c r="L1866" s="30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</row>
    <row r="1867" spans="1:32" ht="11.25" customHeight="1">
      <c r="A1867" s="21"/>
      <c r="B1867" s="21"/>
      <c r="C1867" s="28"/>
      <c r="D1867" s="28"/>
      <c r="E1867" s="28"/>
      <c r="F1867" s="28"/>
      <c r="G1867" s="28"/>
      <c r="H1867" s="28"/>
      <c r="I1867" s="28"/>
      <c r="J1867" s="28"/>
      <c r="K1867" s="28"/>
      <c r="L1867" s="28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</row>
    <row r="1868" spans="1:32" ht="11.25" customHeight="1">
      <c r="A1868" s="41">
        <f t="shared" ref="A1868" si="381">A1859+1</f>
        <v>46588</v>
      </c>
      <c r="B1868" s="41"/>
      <c r="C1868" s="29"/>
      <c r="D1868" s="29"/>
      <c r="E1868" s="29"/>
      <c r="F1868" s="29"/>
      <c r="G1868" s="29"/>
      <c r="H1868" s="29"/>
      <c r="I1868" s="29"/>
      <c r="J1868" s="29"/>
      <c r="K1868" s="29"/>
      <c r="L1868" s="29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</row>
    <row r="1869" spans="1:32" ht="11.25" customHeight="1">
      <c r="A1869" s="41"/>
      <c r="B1869" s="41"/>
      <c r="C1869" s="29"/>
      <c r="D1869" s="29"/>
      <c r="E1869" s="29"/>
      <c r="F1869" s="29"/>
      <c r="G1869" s="29"/>
      <c r="H1869" s="29"/>
      <c r="I1869" s="29"/>
      <c r="J1869" s="29"/>
      <c r="K1869" s="29"/>
      <c r="L1869" s="29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</row>
    <row r="1870" spans="1:32" ht="11.25" customHeight="1">
      <c r="A1870" s="41"/>
      <c r="B1870" s="41"/>
      <c r="C1870" s="29"/>
      <c r="D1870" s="29"/>
      <c r="E1870" s="29"/>
      <c r="F1870" s="29"/>
      <c r="G1870" s="29"/>
      <c r="H1870" s="29"/>
      <c r="I1870" s="29"/>
      <c r="J1870" s="29"/>
      <c r="K1870" s="29"/>
      <c r="L1870" s="29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</row>
    <row r="1871" spans="1:32" ht="11.25" customHeight="1">
      <c r="A1871" s="41"/>
      <c r="B1871" s="41"/>
      <c r="C1871" s="29"/>
      <c r="D1871" s="29"/>
      <c r="E1871" s="29"/>
      <c r="F1871" s="29"/>
      <c r="G1871" s="29"/>
      <c r="H1871" s="29"/>
      <c r="I1871" s="29"/>
      <c r="J1871" s="29"/>
      <c r="K1871" s="29"/>
      <c r="L1871" s="29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</row>
    <row r="1872" spans="1:32" ht="11.25" customHeight="1">
      <c r="A1872" s="40">
        <f t="shared" ref="A1872" si="382">A1868</f>
        <v>46588</v>
      </c>
      <c r="B1872" s="40"/>
      <c r="C1872" s="29"/>
      <c r="D1872" s="29"/>
      <c r="E1872" s="29"/>
      <c r="F1872" s="29"/>
      <c r="G1872" s="29"/>
      <c r="H1872" s="29"/>
      <c r="I1872" s="29"/>
      <c r="J1872" s="29"/>
      <c r="K1872" s="29"/>
      <c r="L1872" s="29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</row>
    <row r="1873" spans="1:32" ht="11.25" customHeight="1">
      <c r="A1873" s="40"/>
      <c r="B1873" s="40"/>
      <c r="C1873" s="29"/>
      <c r="D1873" s="29"/>
      <c r="E1873" s="29"/>
      <c r="F1873" s="29"/>
      <c r="G1873" s="29"/>
      <c r="H1873" s="29"/>
      <c r="I1873" s="29"/>
      <c r="J1873" s="29"/>
      <c r="K1873" s="29"/>
      <c r="L1873" s="29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</row>
    <row r="1874" spans="1:32" ht="11.25" customHeight="1">
      <c r="A1874" s="37" t="str">
        <f>IF(COUNTIF($N$18:$N$60,A1868)=1,VLOOKUP(A1868,$N$18:$O$60,2,0),"")</f>
        <v/>
      </c>
      <c r="B1874" s="37"/>
      <c r="C1874" s="29"/>
      <c r="D1874" s="29"/>
      <c r="E1874" s="29"/>
      <c r="F1874" s="29"/>
      <c r="G1874" s="29"/>
      <c r="H1874" s="29"/>
      <c r="I1874" s="29"/>
      <c r="J1874" s="29"/>
      <c r="K1874" s="29"/>
      <c r="L1874" s="29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</row>
    <row r="1875" spans="1:32" ht="11.25" customHeight="1">
      <c r="A1875" s="38"/>
      <c r="B1875" s="38"/>
      <c r="C1875" s="30"/>
      <c r="D1875" s="30"/>
      <c r="E1875" s="30"/>
      <c r="F1875" s="30"/>
      <c r="G1875" s="30"/>
      <c r="H1875" s="30"/>
      <c r="I1875" s="30"/>
      <c r="J1875" s="30"/>
      <c r="K1875" s="30"/>
      <c r="L1875" s="30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</row>
    <row r="1876" spans="1:32" ht="11.25" customHeight="1">
      <c r="A1876" s="22"/>
      <c r="B1876" s="22"/>
      <c r="C1876" s="28"/>
      <c r="D1876" s="28"/>
      <c r="E1876" s="28"/>
      <c r="F1876" s="28"/>
      <c r="G1876" s="28"/>
      <c r="H1876" s="28"/>
      <c r="I1876" s="28"/>
      <c r="J1876" s="28"/>
      <c r="K1876" s="28"/>
      <c r="L1876" s="28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</row>
    <row r="1877" spans="1:32" ht="11.25" customHeight="1">
      <c r="A1877" s="41">
        <f t="shared" ref="A1877" si="383">A1868+1</f>
        <v>46589</v>
      </c>
      <c r="B1877" s="41"/>
      <c r="C1877" s="29"/>
      <c r="D1877" s="29"/>
      <c r="E1877" s="29"/>
      <c r="F1877" s="29"/>
      <c r="G1877" s="29"/>
      <c r="H1877" s="29"/>
      <c r="I1877" s="29"/>
      <c r="J1877" s="29"/>
      <c r="K1877" s="29"/>
      <c r="L1877" s="29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</row>
    <row r="1878" spans="1:32" ht="11.25" customHeight="1">
      <c r="A1878" s="41"/>
      <c r="B1878" s="41"/>
      <c r="C1878" s="29"/>
      <c r="D1878" s="29"/>
      <c r="E1878" s="29"/>
      <c r="F1878" s="29"/>
      <c r="G1878" s="29"/>
      <c r="H1878" s="29"/>
      <c r="I1878" s="29"/>
      <c r="J1878" s="29"/>
      <c r="K1878" s="29"/>
      <c r="L1878" s="29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</row>
    <row r="1879" spans="1:32" ht="11.25" customHeight="1">
      <c r="A1879" s="41"/>
      <c r="B1879" s="41"/>
      <c r="C1879" s="29"/>
      <c r="D1879" s="29"/>
      <c r="E1879" s="29"/>
      <c r="F1879" s="29"/>
      <c r="G1879" s="29"/>
      <c r="H1879" s="29"/>
      <c r="I1879" s="29"/>
      <c r="J1879" s="29"/>
      <c r="K1879" s="29"/>
      <c r="L1879" s="29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</row>
    <row r="1880" spans="1:32" ht="11.25" customHeight="1">
      <c r="A1880" s="41"/>
      <c r="B1880" s="41"/>
      <c r="C1880" s="29"/>
      <c r="D1880" s="29"/>
      <c r="E1880" s="29"/>
      <c r="F1880" s="29"/>
      <c r="G1880" s="29"/>
      <c r="H1880" s="29"/>
      <c r="I1880" s="29"/>
      <c r="J1880" s="29"/>
      <c r="K1880" s="29"/>
      <c r="L1880" s="29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</row>
    <row r="1881" spans="1:32" ht="11.25" customHeight="1">
      <c r="A1881" s="40">
        <f t="shared" ref="A1881" si="384">A1877</f>
        <v>46589</v>
      </c>
      <c r="B1881" s="40"/>
      <c r="C1881" s="29"/>
      <c r="D1881" s="29"/>
      <c r="E1881" s="29"/>
      <c r="F1881" s="29"/>
      <c r="G1881" s="29"/>
      <c r="H1881" s="29"/>
      <c r="I1881" s="29"/>
      <c r="J1881" s="29"/>
      <c r="K1881" s="29"/>
      <c r="L1881" s="29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</row>
    <row r="1882" spans="1:32" ht="11.25" customHeight="1">
      <c r="A1882" s="40"/>
      <c r="B1882" s="40"/>
      <c r="C1882" s="29"/>
      <c r="D1882" s="29"/>
      <c r="E1882" s="29"/>
      <c r="F1882" s="29"/>
      <c r="G1882" s="29"/>
      <c r="H1882" s="29"/>
      <c r="I1882" s="29"/>
      <c r="J1882" s="29"/>
      <c r="K1882" s="29"/>
      <c r="L1882" s="29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</row>
    <row r="1883" spans="1:32" ht="11.25" customHeight="1">
      <c r="A1883" s="37" t="str">
        <f>IF(COUNTIF($N$18:$N$60,A1877)=1,VLOOKUP(A1877,$N$18:$O$60,2,0),"")</f>
        <v/>
      </c>
      <c r="B1883" s="37"/>
      <c r="C1883" s="29"/>
      <c r="D1883" s="29"/>
      <c r="E1883" s="29"/>
      <c r="F1883" s="29"/>
      <c r="G1883" s="29"/>
      <c r="H1883" s="29"/>
      <c r="I1883" s="29"/>
      <c r="J1883" s="29"/>
      <c r="K1883" s="29"/>
      <c r="L1883" s="29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</row>
    <row r="1884" spans="1:32" ht="11.25" customHeight="1">
      <c r="A1884" s="38"/>
      <c r="B1884" s="38"/>
      <c r="C1884" s="30"/>
      <c r="D1884" s="30"/>
      <c r="E1884" s="30"/>
      <c r="F1884" s="30"/>
      <c r="G1884" s="30"/>
      <c r="H1884" s="30"/>
      <c r="I1884" s="30"/>
      <c r="J1884" s="30"/>
      <c r="K1884" s="30"/>
      <c r="L1884" s="30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</row>
    <row r="1885" spans="1:32" ht="11.25" customHeight="1">
      <c r="A1885" s="22"/>
      <c r="B1885" s="22"/>
      <c r="C1885" s="28"/>
      <c r="D1885" s="28"/>
      <c r="E1885" s="28"/>
      <c r="F1885" s="28"/>
      <c r="G1885" s="28"/>
      <c r="H1885" s="28"/>
      <c r="I1885" s="28"/>
      <c r="J1885" s="28"/>
      <c r="K1885" s="28"/>
      <c r="L1885" s="28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</row>
    <row r="1886" spans="1:32" ht="11.25" customHeight="1">
      <c r="A1886" s="41">
        <f t="shared" ref="A1886" si="385">A1877+1</f>
        <v>46590</v>
      </c>
      <c r="B1886" s="41"/>
      <c r="C1886" s="29"/>
      <c r="D1886" s="29"/>
      <c r="E1886" s="29"/>
      <c r="F1886" s="29"/>
      <c r="G1886" s="29"/>
      <c r="H1886" s="29"/>
      <c r="I1886" s="29"/>
      <c r="J1886" s="29"/>
      <c r="K1886" s="29"/>
      <c r="L1886" s="29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</row>
    <row r="1887" spans="1:32" ht="11.25" customHeight="1">
      <c r="A1887" s="41"/>
      <c r="B1887" s="41"/>
      <c r="C1887" s="29"/>
      <c r="D1887" s="29"/>
      <c r="E1887" s="29"/>
      <c r="F1887" s="29"/>
      <c r="G1887" s="29"/>
      <c r="H1887" s="29"/>
      <c r="I1887" s="29"/>
      <c r="J1887" s="29"/>
      <c r="K1887" s="29"/>
      <c r="L1887" s="29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</row>
    <row r="1888" spans="1:32" ht="11.25" customHeight="1">
      <c r="A1888" s="41"/>
      <c r="B1888" s="41"/>
      <c r="C1888" s="29"/>
      <c r="D1888" s="29"/>
      <c r="E1888" s="29"/>
      <c r="F1888" s="29"/>
      <c r="G1888" s="29"/>
      <c r="H1888" s="29"/>
      <c r="I1888" s="29"/>
      <c r="J1888" s="29"/>
      <c r="K1888" s="29"/>
      <c r="L1888" s="29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</row>
    <row r="1889" spans="1:32" ht="11.25" customHeight="1">
      <c r="A1889" s="41"/>
      <c r="B1889" s="41"/>
      <c r="C1889" s="29"/>
      <c r="D1889" s="29"/>
      <c r="E1889" s="29"/>
      <c r="F1889" s="29"/>
      <c r="G1889" s="29"/>
      <c r="H1889" s="29"/>
      <c r="I1889" s="29"/>
      <c r="J1889" s="29"/>
      <c r="K1889" s="29"/>
      <c r="L1889" s="29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</row>
    <row r="1890" spans="1:32" ht="11.25" customHeight="1">
      <c r="A1890" s="40">
        <f t="shared" ref="A1890" si="386">A1886</f>
        <v>46590</v>
      </c>
      <c r="B1890" s="40"/>
      <c r="C1890" s="29"/>
      <c r="D1890" s="29"/>
      <c r="E1890" s="29"/>
      <c r="F1890" s="29"/>
      <c r="G1890" s="29"/>
      <c r="H1890" s="29"/>
      <c r="I1890" s="29"/>
      <c r="J1890" s="29"/>
      <c r="K1890" s="29"/>
      <c r="L1890" s="29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</row>
    <row r="1891" spans="1:32" ht="11.25" customHeight="1">
      <c r="A1891" s="40"/>
      <c r="B1891" s="40"/>
      <c r="C1891" s="29"/>
      <c r="D1891" s="29"/>
      <c r="E1891" s="29"/>
      <c r="F1891" s="29"/>
      <c r="G1891" s="29"/>
      <c r="H1891" s="29"/>
      <c r="I1891" s="29"/>
      <c r="J1891" s="29"/>
      <c r="K1891" s="29"/>
      <c r="L1891" s="29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</row>
    <row r="1892" spans="1:32" ht="11.25" customHeight="1">
      <c r="A1892" s="37" t="str">
        <f>IF(COUNTIF($N$18:$N$60,A1886)=1,VLOOKUP(A1886,$N$18:$O$60,2,0),"")</f>
        <v/>
      </c>
      <c r="B1892" s="37"/>
      <c r="C1892" s="29"/>
      <c r="D1892" s="29"/>
      <c r="E1892" s="29"/>
      <c r="F1892" s="29"/>
      <c r="G1892" s="29"/>
      <c r="H1892" s="29"/>
      <c r="I1892" s="29"/>
      <c r="J1892" s="29"/>
      <c r="K1892" s="29"/>
      <c r="L1892" s="29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</row>
    <row r="1893" spans="1:32" ht="11.25" customHeight="1">
      <c r="A1893" s="38"/>
      <c r="B1893" s="38"/>
      <c r="C1893" s="30"/>
      <c r="D1893" s="30"/>
      <c r="E1893" s="30"/>
      <c r="F1893" s="30"/>
      <c r="G1893" s="30"/>
      <c r="H1893" s="30"/>
      <c r="I1893" s="30"/>
      <c r="J1893" s="30"/>
      <c r="K1893" s="30"/>
      <c r="L1893" s="30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</row>
    <row r="1894" spans="1:32" ht="11.25" customHeight="1">
      <c r="A1894" s="7"/>
      <c r="B1894" s="7"/>
      <c r="C1894" s="28"/>
      <c r="D1894" s="28"/>
      <c r="E1894" s="28"/>
      <c r="F1894" s="28"/>
      <c r="G1894" s="28"/>
      <c r="H1894" s="28"/>
      <c r="I1894" s="28"/>
      <c r="J1894" s="28"/>
      <c r="K1894" s="28"/>
      <c r="L1894" s="28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</row>
    <row r="1895" spans="1:32" ht="11.25" customHeight="1">
      <c r="A1895" s="41">
        <f t="shared" ref="A1895" si="387">A1886+1</f>
        <v>46591</v>
      </c>
      <c r="B1895" s="41"/>
      <c r="C1895" s="29"/>
      <c r="D1895" s="29"/>
      <c r="E1895" s="29"/>
      <c r="F1895" s="29"/>
      <c r="G1895" s="29"/>
      <c r="H1895" s="29"/>
      <c r="I1895" s="29"/>
      <c r="J1895" s="29"/>
      <c r="K1895" s="29"/>
      <c r="L1895" s="29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</row>
    <row r="1896" spans="1:32" ht="11.25" customHeight="1">
      <c r="A1896" s="41"/>
      <c r="B1896" s="41"/>
      <c r="C1896" s="29"/>
      <c r="D1896" s="29"/>
      <c r="E1896" s="29"/>
      <c r="F1896" s="29"/>
      <c r="G1896" s="29"/>
      <c r="H1896" s="29"/>
      <c r="I1896" s="29"/>
      <c r="J1896" s="29"/>
      <c r="K1896" s="29"/>
      <c r="L1896" s="29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</row>
    <row r="1897" spans="1:32" ht="11.25" customHeight="1">
      <c r="A1897" s="41"/>
      <c r="B1897" s="41"/>
      <c r="C1897" s="29"/>
      <c r="D1897" s="29"/>
      <c r="E1897" s="29"/>
      <c r="F1897" s="29"/>
      <c r="G1897" s="29"/>
      <c r="H1897" s="29"/>
      <c r="I1897" s="29"/>
      <c r="J1897" s="29"/>
      <c r="K1897" s="29"/>
      <c r="L1897" s="29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</row>
    <row r="1898" spans="1:32" ht="11.25" customHeight="1">
      <c r="A1898" s="41"/>
      <c r="B1898" s="41"/>
      <c r="C1898" s="29"/>
      <c r="D1898" s="29"/>
      <c r="E1898" s="29"/>
      <c r="F1898" s="29"/>
      <c r="G1898" s="29"/>
      <c r="H1898" s="29"/>
      <c r="I1898" s="29"/>
      <c r="J1898" s="29"/>
      <c r="K1898" s="29"/>
      <c r="L1898" s="29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</row>
    <row r="1899" spans="1:32" ht="11.25" customHeight="1">
      <c r="A1899" s="40">
        <f t="shared" ref="A1899" si="388">A1895</f>
        <v>46591</v>
      </c>
      <c r="B1899" s="40"/>
      <c r="C1899" s="29"/>
      <c r="D1899" s="29"/>
      <c r="E1899" s="29"/>
      <c r="F1899" s="29"/>
      <c r="G1899" s="29"/>
      <c r="H1899" s="29"/>
      <c r="I1899" s="29"/>
      <c r="J1899" s="29"/>
      <c r="K1899" s="29"/>
      <c r="L1899" s="29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</row>
    <row r="1900" spans="1:32" ht="11.25" customHeight="1">
      <c r="A1900" s="40"/>
      <c r="B1900" s="40"/>
      <c r="C1900" s="29"/>
      <c r="D1900" s="29"/>
      <c r="E1900" s="29"/>
      <c r="F1900" s="29"/>
      <c r="G1900" s="29"/>
      <c r="H1900" s="29"/>
      <c r="I1900" s="29"/>
      <c r="J1900" s="29"/>
      <c r="K1900" s="29"/>
      <c r="L1900" s="29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</row>
    <row r="1901" spans="1:32" ht="11.25" customHeight="1">
      <c r="A1901" s="37" t="str">
        <f>IF(COUNTIF($N$18:$N$60,A1895)=1,VLOOKUP(A1895,$N$18:$O$60,2,0),"")</f>
        <v/>
      </c>
      <c r="B1901" s="37"/>
      <c r="C1901" s="29"/>
      <c r="D1901" s="29"/>
      <c r="E1901" s="29"/>
      <c r="F1901" s="29"/>
      <c r="G1901" s="29"/>
      <c r="H1901" s="29"/>
      <c r="I1901" s="29"/>
      <c r="J1901" s="29"/>
      <c r="K1901" s="29"/>
      <c r="L1901" s="29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</row>
    <row r="1902" spans="1:32" ht="11.25" customHeight="1">
      <c r="A1902" s="38"/>
      <c r="B1902" s="38"/>
      <c r="C1902" s="30"/>
      <c r="D1902" s="30"/>
      <c r="E1902" s="30"/>
      <c r="F1902" s="30"/>
      <c r="G1902" s="30"/>
      <c r="H1902" s="30"/>
      <c r="I1902" s="30"/>
      <c r="J1902" s="30"/>
      <c r="K1902" s="30"/>
      <c r="L1902" s="30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</row>
    <row r="1903" spans="1:32" ht="11.25" customHeight="1">
      <c r="A1903" s="16"/>
      <c r="B1903" s="16"/>
      <c r="C1903" s="28"/>
      <c r="D1903" s="28"/>
      <c r="E1903" s="28"/>
      <c r="F1903" s="28"/>
      <c r="G1903" s="28"/>
      <c r="H1903" s="28"/>
      <c r="I1903" s="28"/>
      <c r="J1903" s="28"/>
      <c r="K1903" s="28"/>
      <c r="L1903" s="28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</row>
    <row r="1904" spans="1:32" ht="11.25" customHeight="1">
      <c r="A1904" s="39">
        <f t="shared" ref="A1904" si="389">A1895+1</f>
        <v>46592</v>
      </c>
      <c r="B1904" s="39"/>
      <c r="C1904" s="29"/>
      <c r="D1904" s="29"/>
      <c r="E1904" s="29"/>
      <c r="F1904" s="29"/>
      <c r="G1904" s="29"/>
      <c r="H1904" s="29"/>
      <c r="I1904" s="29"/>
      <c r="J1904" s="29"/>
      <c r="K1904" s="29"/>
      <c r="L1904" s="29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</row>
    <row r="1905" spans="1:32" ht="11.25" customHeight="1">
      <c r="A1905" s="39"/>
      <c r="B1905" s="39"/>
      <c r="C1905" s="29"/>
      <c r="D1905" s="29"/>
      <c r="E1905" s="29"/>
      <c r="F1905" s="29"/>
      <c r="G1905" s="29"/>
      <c r="H1905" s="29"/>
      <c r="I1905" s="29"/>
      <c r="J1905" s="29"/>
      <c r="K1905" s="29"/>
      <c r="L1905" s="29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</row>
    <row r="1906" spans="1:32" ht="11.25" customHeight="1">
      <c r="A1906" s="39"/>
      <c r="B1906" s="39"/>
      <c r="C1906" s="29"/>
      <c r="D1906" s="29"/>
      <c r="E1906" s="29"/>
      <c r="F1906" s="29"/>
      <c r="G1906" s="29"/>
      <c r="H1906" s="29"/>
      <c r="I1906" s="29"/>
      <c r="J1906" s="29"/>
      <c r="K1906" s="29"/>
      <c r="L1906" s="29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</row>
    <row r="1907" spans="1:32" ht="11.25" customHeight="1">
      <c r="A1907" s="39"/>
      <c r="B1907" s="39"/>
      <c r="C1907" s="29"/>
      <c r="D1907" s="29"/>
      <c r="E1907" s="29"/>
      <c r="F1907" s="29"/>
      <c r="G1907" s="29"/>
      <c r="H1907" s="29"/>
      <c r="I1907" s="29"/>
      <c r="J1907" s="29"/>
      <c r="K1907" s="29"/>
      <c r="L1907" s="29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</row>
    <row r="1908" spans="1:32" ht="11.25" customHeight="1">
      <c r="A1908" s="35">
        <f t="shared" ref="A1908" si="390">A1904</f>
        <v>46592</v>
      </c>
      <c r="B1908" s="35"/>
      <c r="C1908" s="29"/>
      <c r="D1908" s="29"/>
      <c r="E1908" s="29"/>
      <c r="F1908" s="29"/>
      <c r="G1908" s="29"/>
      <c r="H1908" s="29"/>
      <c r="I1908" s="29"/>
      <c r="J1908" s="29"/>
      <c r="K1908" s="29"/>
      <c r="L1908" s="29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</row>
    <row r="1909" spans="1:32" ht="11.25" customHeight="1">
      <c r="A1909" s="35"/>
      <c r="B1909" s="35"/>
      <c r="C1909" s="29"/>
      <c r="D1909" s="29"/>
      <c r="E1909" s="29"/>
      <c r="F1909" s="29"/>
      <c r="G1909" s="29"/>
      <c r="H1909" s="29"/>
      <c r="I1909" s="29"/>
      <c r="J1909" s="29"/>
      <c r="K1909" s="29"/>
      <c r="L1909" s="29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</row>
    <row r="1910" spans="1:32" ht="11.25" customHeight="1">
      <c r="A1910" s="33" t="str">
        <f>IF(COUNTIF($N$18:$N$60,A1904)=1,VLOOKUP(A1904,$N$18:$O$60,2,0),"")</f>
        <v/>
      </c>
      <c r="B1910" s="33"/>
      <c r="C1910" s="29"/>
      <c r="D1910" s="29"/>
      <c r="E1910" s="29"/>
      <c r="F1910" s="29"/>
      <c r="G1910" s="29"/>
      <c r="H1910" s="29"/>
      <c r="I1910" s="29"/>
      <c r="J1910" s="29"/>
      <c r="K1910" s="29"/>
      <c r="L1910" s="29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</row>
    <row r="1911" spans="1:32" ht="11.25" customHeight="1">
      <c r="A1911" s="34"/>
      <c r="B1911" s="34"/>
      <c r="C1911" s="30"/>
      <c r="D1911" s="30"/>
      <c r="E1911" s="30"/>
      <c r="F1911" s="30"/>
      <c r="G1911" s="30"/>
      <c r="H1911" s="30"/>
      <c r="I1911" s="30"/>
      <c r="J1911" s="30"/>
      <c r="K1911" s="30"/>
      <c r="L1911" s="30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</row>
    <row r="1912" spans="1:32" ht="11.25" customHeight="1">
      <c r="A1912" s="19"/>
      <c r="B1912" s="19"/>
      <c r="C1912" s="28"/>
      <c r="D1912" s="28"/>
      <c r="E1912" s="28"/>
      <c r="F1912" s="28"/>
      <c r="G1912" s="28"/>
      <c r="H1912" s="28"/>
      <c r="I1912" s="28"/>
      <c r="J1912" s="28"/>
      <c r="K1912" s="28"/>
      <c r="L1912" s="28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</row>
    <row r="1913" spans="1:32" ht="11.25" customHeight="1">
      <c r="A1913" s="39">
        <f t="shared" ref="A1913" si="391">A1904+1</f>
        <v>46593</v>
      </c>
      <c r="B1913" s="39"/>
      <c r="C1913" s="29"/>
      <c r="D1913" s="29"/>
      <c r="E1913" s="29"/>
      <c r="F1913" s="29"/>
      <c r="G1913" s="29"/>
      <c r="H1913" s="29"/>
      <c r="I1913" s="29"/>
      <c r="J1913" s="29"/>
      <c r="K1913" s="29"/>
      <c r="L1913" s="29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</row>
    <row r="1914" spans="1:32" ht="11.25" customHeight="1">
      <c r="A1914" s="39"/>
      <c r="B1914" s="39"/>
      <c r="C1914" s="29"/>
      <c r="D1914" s="29"/>
      <c r="E1914" s="29"/>
      <c r="F1914" s="29"/>
      <c r="G1914" s="29"/>
      <c r="H1914" s="29"/>
      <c r="I1914" s="29"/>
      <c r="J1914" s="29"/>
      <c r="K1914" s="29"/>
      <c r="L1914" s="29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</row>
    <row r="1915" spans="1:32" ht="11.25" customHeight="1">
      <c r="A1915" s="39"/>
      <c r="B1915" s="39"/>
      <c r="C1915" s="29"/>
      <c r="D1915" s="29"/>
      <c r="E1915" s="29"/>
      <c r="F1915" s="29"/>
      <c r="G1915" s="29"/>
      <c r="H1915" s="29"/>
      <c r="I1915" s="29"/>
      <c r="J1915" s="29"/>
      <c r="K1915" s="29"/>
      <c r="L1915" s="29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</row>
    <row r="1916" spans="1:32" ht="11.25" customHeight="1">
      <c r="A1916" s="39"/>
      <c r="B1916" s="39"/>
      <c r="C1916" s="29"/>
      <c r="D1916" s="29"/>
      <c r="E1916" s="29"/>
      <c r="F1916" s="29"/>
      <c r="G1916" s="29"/>
      <c r="H1916" s="29"/>
      <c r="I1916" s="29"/>
      <c r="J1916" s="29"/>
      <c r="K1916" s="29"/>
      <c r="L1916" s="29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</row>
    <row r="1917" spans="1:32" ht="11.25" customHeight="1">
      <c r="A1917" s="35">
        <f t="shared" ref="A1917" si="392">A1913</f>
        <v>46593</v>
      </c>
      <c r="B1917" s="35"/>
      <c r="C1917" s="29"/>
      <c r="D1917" s="29"/>
      <c r="E1917" s="29"/>
      <c r="F1917" s="29"/>
      <c r="G1917" s="29"/>
      <c r="H1917" s="29"/>
      <c r="I1917" s="29"/>
      <c r="J1917" s="29"/>
      <c r="K1917" s="29"/>
      <c r="L1917" s="29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</row>
    <row r="1918" spans="1:32" ht="11.25" customHeight="1">
      <c r="A1918" s="35"/>
      <c r="B1918" s="35"/>
      <c r="C1918" s="29"/>
      <c r="D1918" s="29"/>
      <c r="E1918" s="29"/>
      <c r="F1918" s="29"/>
      <c r="G1918" s="29"/>
      <c r="H1918" s="29"/>
      <c r="I1918" s="29"/>
      <c r="J1918" s="29"/>
      <c r="K1918" s="29"/>
      <c r="L1918" s="29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</row>
    <row r="1919" spans="1:32" ht="11.25" customHeight="1">
      <c r="A1919" s="33" t="str">
        <f>IF(COUNTIF($N$18:$N$60,A1913)=1,VLOOKUP(A1913,$N$18:$O$60,2,0),"")</f>
        <v/>
      </c>
      <c r="B1919" s="33"/>
      <c r="C1919" s="29"/>
      <c r="D1919" s="29"/>
      <c r="E1919" s="29"/>
      <c r="F1919" s="29"/>
      <c r="G1919" s="29"/>
      <c r="H1919" s="29"/>
      <c r="I1919" s="29"/>
      <c r="J1919" s="29"/>
      <c r="K1919" s="29"/>
      <c r="L1919" s="29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</row>
    <row r="1920" spans="1:32" ht="11.25" customHeight="1">
      <c r="A1920" s="34"/>
      <c r="B1920" s="34"/>
      <c r="C1920" s="30"/>
      <c r="D1920" s="30"/>
      <c r="E1920" s="30"/>
      <c r="F1920" s="30"/>
      <c r="G1920" s="30"/>
      <c r="H1920" s="30"/>
      <c r="I1920" s="30"/>
      <c r="J1920" s="30"/>
      <c r="K1920" s="30"/>
      <c r="L1920" s="30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</row>
    <row r="1921" spans="1:32" ht="33.75" customHeight="1">
      <c r="A1921" s="36">
        <f>TRUNC((A1923-WEEKDAY(A1923,2)-DATE(YEAR(A1923+4-WEEKDAY(A1923,2)),1,-10))/7)</f>
        <v>30</v>
      </c>
      <c r="B1921" s="36"/>
      <c r="C1921" s="27" t="str">
        <f>IF(MONTH(A1923)=MONTH(A1977),VLOOKUP(MONTH(A1923),$R$1:$S$12,2,2)&amp;" "&amp;YEAR(A1923),VLOOKUP(MONTH(A1923),$R$1:$S$12,2,2)&amp;" "&amp;YEAR(A1923)&amp;" / "&amp;VLOOKUP(MONTH(A1977),$R$1:$S$12,2,2)&amp;" "&amp;YEAR(A1977))</f>
        <v>Juli 2027 / August 2027</v>
      </c>
      <c r="D1921" s="27"/>
      <c r="E1921" s="27"/>
      <c r="F1921" s="27"/>
      <c r="G1921" s="27"/>
      <c r="H1921" s="27"/>
      <c r="I1921" s="27"/>
      <c r="J1921" s="27"/>
      <c r="K1921" s="27"/>
      <c r="L1921" s="27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</row>
    <row r="1922" spans="1:32" ht="11.25" customHeight="1">
      <c r="A1922" s="21"/>
      <c r="B1922" s="21"/>
      <c r="C1922" s="28"/>
      <c r="D1922" s="28"/>
      <c r="E1922" s="28"/>
      <c r="F1922" s="28"/>
      <c r="G1922" s="28"/>
      <c r="H1922" s="28"/>
      <c r="I1922" s="28"/>
      <c r="J1922" s="28"/>
      <c r="K1922" s="28"/>
      <c r="L1922" s="28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</row>
    <row r="1923" spans="1:32" ht="11.25" customHeight="1">
      <c r="A1923" s="41">
        <f t="shared" ref="A1923" si="393">A1913+1</f>
        <v>46594</v>
      </c>
      <c r="B1923" s="41"/>
      <c r="C1923" s="29"/>
      <c r="D1923" s="29"/>
      <c r="E1923" s="29"/>
      <c r="F1923" s="29"/>
      <c r="G1923" s="29"/>
      <c r="H1923" s="29"/>
      <c r="I1923" s="29"/>
      <c r="J1923" s="29"/>
      <c r="K1923" s="29"/>
      <c r="L1923" s="29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</row>
    <row r="1924" spans="1:32" ht="11.25" customHeight="1">
      <c r="A1924" s="41"/>
      <c r="B1924" s="41"/>
      <c r="C1924" s="29"/>
      <c r="D1924" s="29"/>
      <c r="E1924" s="29"/>
      <c r="F1924" s="29"/>
      <c r="G1924" s="29"/>
      <c r="H1924" s="29"/>
      <c r="I1924" s="29"/>
      <c r="J1924" s="29"/>
      <c r="K1924" s="29"/>
      <c r="L1924" s="29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</row>
    <row r="1925" spans="1:32" ht="11.25" customHeight="1">
      <c r="A1925" s="41"/>
      <c r="B1925" s="41"/>
      <c r="C1925" s="29"/>
      <c r="D1925" s="29"/>
      <c r="E1925" s="29"/>
      <c r="F1925" s="29"/>
      <c r="G1925" s="29"/>
      <c r="H1925" s="29"/>
      <c r="I1925" s="29"/>
      <c r="J1925" s="29"/>
      <c r="K1925" s="29"/>
      <c r="L1925" s="29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</row>
    <row r="1926" spans="1:32" ht="11.25" customHeight="1">
      <c r="A1926" s="41"/>
      <c r="B1926" s="41"/>
      <c r="C1926" s="29"/>
      <c r="D1926" s="29"/>
      <c r="E1926" s="29"/>
      <c r="F1926" s="29"/>
      <c r="G1926" s="29"/>
      <c r="H1926" s="29"/>
      <c r="I1926" s="29"/>
      <c r="J1926" s="29"/>
      <c r="K1926" s="29"/>
      <c r="L1926" s="29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</row>
    <row r="1927" spans="1:32" ht="11.25" customHeight="1">
      <c r="A1927" s="40">
        <f t="shared" ref="A1927" si="394">A1923</f>
        <v>46594</v>
      </c>
      <c r="B1927" s="40"/>
      <c r="C1927" s="29"/>
      <c r="D1927" s="29"/>
      <c r="E1927" s="29"/>
      <c r="F1927" s="29"/>
      <c r="G1927" s="29"/>
      <c r="H1927" s="29"/>
      <c r="I1927" s="29"/>
      <c r="J1927" s="29"/>
      <c r="K1927" s="29"/>
      <c r="L1927" s="29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</row>
    <row r="1928" spans="1:32" ht="11.25" customHeight="1">
      <c r="A1928" s="40"/>
      <c r="B1928" s="40"/>
      <c r="C1928" s="29"/>
      <c r="D1928" s="29"/>
      <c r="E1928" s="29"/>
      <c r="F1928" s="29"/>
      <c r="G1928" s="29"/>
      <c r="H1928" s="29"/>
      <c r="I1928" s="29"/>
      <c r="J1928" s="29"/>
      <c r="K1928" s="29"/>
      <c r="L1928" s="29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</row>
    <row r="1929" spans="1:32" ht="11.25" customHeight="1">
      <c r="A1929" s="37" t="str">
        <f>IF(COUNTIF($N$18:$N$60,A1923)=1,VLOOKUP(A1923,$N$18:$O$60,2,0),"")</f>
        <v/>
      </c>
      <c r="B1929" s="37"/>
      <c r="C1929" s="29"/>
      <c r="D1929" s="29"/>
      <c r="E1929" s="29"/>
      <c r="F1929" s="29"/>
      <c r="G1929" s="29"/>
      <c r="H1929" s="29"/>
      <c r="I1929" s="29"/>
      <c r="J1929" s="29"/>
      <c r="K1929" s="29"/>
      <c r="L1929" s="29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</row>
    <row r="1930" spans="1:32" ht="11.25" customHeight="1">
      <c r="A1930" s="38"/>
      <c r="B1930" s="38"/>
      <c r="C1930" s="30"/>
      <c r="D1930" s="30"/>
      <c r="E1930" s="30"/>
      <c r="F1930" s="30"/>
      <c r="G1930" s="30"/>
      <c r="H1930" s="30"/>
      <c r="I1930" s="30"/>
      <c r="J1930" s="30"/>
      <c r="K1930" s="30"/>
      <c r="L1930" s="30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</row>
    <row r="1931" spans="1:32" ht="11.25" customHeight="1">
      <c r="A1931" s="21"/>
      <c r="B1931" s="21"/>
      <c r="C1931" s="28"/>
      <c r="D1931" s="28"/>
      <c r="E1931" s="28"/>
      <c r="F1931" s="28"/>
      <c r="G1931" s="28"/>
      <c r="H1931" s="28"/>
      <c r="I1931" s="28"/>
      <c r="J1931" s="28"/>
      <c r="K1931" s="28"/>
      <c r="L1931" s="28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</row>
    <row r="1932" spans="1:32" ht="11.25" customHeight="1">
      <c r="A1932" s="41">
        <f t="shared" ref="A1932" si="395">A1923+1</f>
        <v>46595</v>
      </c>
      <c r="B1932" s="41"/>
      <c r="C1932" s="29"/>
      <c r="D1932" s="29"/>
      <c r="E1932" s="29"/>
      <c r="F1932" s="29"/>
      <c r="G1932" s="29"/>
      <c r="H1932" s="29"/>
      <c r="I1932" s="29"/>
      <c r="J1932" s="29"/>
      <c r="K1932" s="29"/>
      <c r="L1932" s="29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</row>
    <row r="1933" spans="1:32" ht="11.25" customHeight="1">
      <c r="A1933" s="41"/>
      <c r="B1933" s="41"/>
      <c r="C1933" s="29"/>
      <c r="D1933" s="29"/>
      <c r="E1933" s="29"/>
      <c r="F1933" s="29"/>
      <c r="G1933" s="29"/>
      <c r="H1933" s="29"/>
      <c r="I1933" s="29"/>
      <c r="J1933" s="29"/>
      <c r="K1933" s="29"/>
      <c r="L1933" s="29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</row>
    <row r="1934" spans="1:32" ht="11.25" customHeight="1">
      <c r="A1934" s="41"/>
      <c r="B1934" s="41"/>
      <c r="C1934" s="29"/>
      <c r="D1934" s="29"/>
      <c r="E1934" s="29"/>
      <c r="F1934" s="29"/>
      <c r="G1934" s="29"/>
      <c r="H1934" s="29"/>
      <c r="I1934" s="29"/>
      <c r="J1934" s="29"/>
      <c r="K1934" s="29"/>
      <c r="L1934" s="29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</row>
    <row r="1935" spans="1:32" ht="11.25" customHeight="1">
      <c r="A1935" s="41"/>
      <c r="B1935" s="41"/>
      <c r="C1935" s="29"/>
      <c r="D1935" s="29"/>
      <c r="E1935" s="29"/>
      <c r="F1935" s="29"/>
      <c r="G1935" s="29"/>
      <c r="H1935" s="29"/>
      <c r="I1935" s="29"/>
      <c r="J1935" s="29"/>
      <c r="K1935" s="29"/>
      <c r="L1935" s="29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</row>
    <row r="1936" spans="1:32" ht="11.25" customHeight="1">
      <c r="A1936" s="40">
        <f t="shared" ref="A1936" si="396">A1932</f>
        <v>46595</v>
      </c>
      <c r="B1936" s="40"/>
      <c r="C1936" s="29"/>
      <c r="D1936" s="29"/>
      <c r="E1936" s="29"/>
      <c r="F1936" s="29"/>
      <c r="G1936" s="29"/>
      <c r="H1936" s="29"/>
      <c r="I1936" s="29"/>
      <c r="J1936" s="29"/>
      <c r="K1936" s="29"/>
      <c r="L1936" s="29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</row>
    <row r="1937" spans="1:32" ht="11.25" customHeight="1">
      <c r="A1937" s="40"/>
      <c r="B1937" s="40"/>
      <c r="C1937" s="29"/>
      <c r="D1937" s="29"/>
      <c r="E1937" s="29"/>
      <c r="F1937" s="29"/>
      <c r="G1937" s="29"/>
      <c r="H1937" s="29"/>
      <c r="I1937" s="29"/>
      <c r="J1937" s="29"/>
      <c r="K1937" s="29"/>
      <c r="L1937" s="29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</row>
    <row r="1938" spans="1:32" ht="11.25" customHeight="1">
      <c r="A1938" s="37" t="str">
        <f>IF(COUNTIF($N$18:$N$60,A1932)=1,VLOOKUP(A1932,$N$18:$O$60,2,0),"")</f>
        <v/>
      </c>
      <c r="B1938" s="37"/>
      <c r="C1938" s="29"/>
      <c r="D1938" s="29"/>
      <c r="E1938" s="29"/>
      <c r="F1938" s="29"/>
      <c r="G1938" s="29"/>
      <c r="H1938" s="29"/>
      <c r="I1938" s="29"/>
      <c r="J1938" s="29"/>
      <c r="K1938" s="29"/>
      <c r="L1938" s="29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</row>
    <row r="1939" spans="1:32" ht="11.25" customHeight="1">
      <c r="A1939" s="38"/>
      <c r="B1939" s="38"/>
      <c r="C1939" s="30"/>
      <c r="D1939" s="30"/>
      <c r="E1939" s="30"/>
      <c r="F1939" s="30"/>
      <c r="G1939" s="30"/>
      <c r="H1939" s="30"/>
      <c r="I1939" s="30"/>
      <c r="J1939" s="30"/>
      <c r="K1939" s="30"/>
      <c r="L1939" s="30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</row>
    <row r="1940" spans="1:32" ht="11.25" customHeight="1">
      <c r="A1940" s="22"/>
      <c r="B1940" s="22"/>
      <c r="C1940" s="28"/>
      <c r="D1940" s="28"/>
      <c r="E1940" s="28"/>
      <c r="F1940" s="28"/>
      <c r="G1940" s="28"/>
      <c r="H1940" s="28"/>
      <c r="I1940" s="28"/>
      <c r="J1940" s="28"/>
      <c r="K1940" s="28"/>
      <c r="L1940" s="28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</row>
    <row r="1941" spans="1:32" ht="11.25" customHeight="1">
      <c r="A1941" s="41">
        <f t="shared" ref="A1941" si="397">A1932+1</f>
        <v>46596</v>
      </c>
      <c r="B1941" s="41"/>
      <c r="C1941" s="29"/>
      <c r="D1941" s="29"/>
      <c r="E1941" s="29"/>
      <c r="F1941" s="29"/>
      <c r="G1941" s="29"/>
      <c r="H1941" s="29"/>
      <c r="I1941" s="29"/>
      <c r="J1941" s="29"/>
      <c r="K1941" s="29"/>
      <c r="L1941" s="29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</row>
    <row r="1942" spans="1:32" ht="11.25" customHeight="1">
      <c r="A1942" s="41"/>
      <c r="B1942" s="41"/>
      <c r="C1942" s="29"/>
      <c r="D1942" s="29"/>
      <c r="E1942" s="29"/>
      <c r="F1942" s="29"/>
      <c r="G1942" s="29"/>
      <c r="H1942" s="29"/>
      <c r="I1942" s="29"/>
      <c r="J1942" s="29"/>
      <c r="K1942" s="29"/>
      <c r="L1942" s="29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</row>
    <row r="1943" spans="1:32" ht="11.25" customHeight="1">
      <c r="A1943" s="41"/>
      <c r="B1943" s="41"/>
      <c r="C1943" s="29"/>
      <c r="D1943" s="29"/>
      <c r="E1943" s="29"/>
      <c r="F1943" s="29"/>
      <c r="G1943" s="29"/>
      <c r="H1943" s="29"/>
      <c r="I1943" s="29"/>
      <c r="J1943" s="29"/>
      <c r="K1943" s="29"/>
      <c r="L1943" s="29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</row>
    <row r="1944" spans="1:32" ht="11.25" customHeight="1">
      <c r="A1944" s="41"/>
      <c r="B1944" s="41"/>
      <c r="C1944" s="29"/>
      <c r="D1944" s="29"/>
      <c r="E1944" s="29"/>
      <c r="F1944" s="29"/>
      <c r="G1944" s="29"/>
      <c r="H1944" s="29"/>
      <c r="I1944" s="29"/>
      <c r="J1944" s="29"/>
      <c r="K1944" s="29"/>
      <c r="L1944" s="29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</row>
    <row r="1945" spans="1:32" ht="11.25" customHeight="1">
      <c r="A1945" s="40">
        <f t="shared" ref="A1945" si="398">A1941</f>
        <v>46596</v>
      </c>
      <c r="B1945" s="40"/>
      <c r="C1945" s="29"/>
      <c r="D1945" s="29"/>
      <c r="E1945" s="29"/>
      <c r="F1945" s="29"/>
      <c r="G1945" s="29"/>
      <c r="H1945" s="29"/>
      <c r="I1945" s="29"/>
      <c r="J1945" s="29"/>
      <c r="K1945" s="29"/>
      <c r="L1945" s="29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</row>
    <row r="1946" spans="1:32" ht="11.25" customHeight="1">
      <c r="A1946" s="40"/>
      <c r="B1946" s="40"/>
      <c r="C1946" s="29"/>
      <c r="D1946" s="29"/>
      <c r="E1946" s="29"/>
      <c r="F1946" s="29"/>
      <c r="G1946" s="29"/>
      <c r="H1946" s="29"/>
      <c r="I1946" s="29"/>
      <c r="J1946" s="29"/>
      <c r="K1946" s="29"/>
      <c r="L1946" s="29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</row>
    <row r="1947" spans="1:32" ht="11.25" customHeight="1">
      <c r="A1947" s="37" t="str">
        <f>IF(COUNTIF($N$18:$N$60,A1941)=1,VLOOKUP(A1941,$N$18:$O$60,2,0),"")</f>
        <v/>
      </c>
      <c r="B1947" s="37"/>
      <c r="C1947" s="29"/>
      <c r="D1947" s="29"/>
      <c r="E1947" s="29"/>
      <c r="F1947" s="29"/>
      <c r="G1947" s="29"/>
      <c r="H1947" s="29"/>
      <c r="I1947" s="29"/>
      <c r="J1947" s="29"/>
      <c r="K1947" s="29"/>
      <c r="L1947" s="29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</row>
    <row r="1948" spans="1:32" ht="11.25" customHeight="1">
      <c r="A1948" s="38"/>
      <c r="B1948" s="38"/>
      <c r="C1948" s="30"/>
      <c r="D1948" s="30"/>
      <c r="E1948" s="30"/>
      <c r="F1948" s="30"/>
      <c r="G1948" s="30"/>
      <c r="H1948" s="30"/>
      <c r="I1948" s="30"/>
      <c r="J1948" s="30"/>
      <c r="K1948" s="30"/>
      <c r="L1948" s="30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</row>
    <row r="1949" spans="1:32" ht="11.25" customHeight="1">
      <c r="A1949" s="22"/>
      <c r="B1949" s="22"/>
      <c r="C1949" s="28"/>
      <c r="D1949" s="28"/>
      <c r="E1949" s="28"/>
      <c r="F1949" s="28"/>
      <c r="G1949" s="28"/>
      <c r="H1949" s="28"/>
      <c r="I1949" s="28"/>
      <c r="J1949" s="28"/>
      <c r="K1949" s="28"/>
      <c r="L1949" s="28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</row>
    <row r="1950" spans="1:32" ht="11.25" customHeight="1">
      <c r="A1950" s="41">
        <f t="shared" ref="A1950" si="399">A1941+1</f>
        <v>46597</v>
      </c>
      <c r="B1950" s="41"/>
      <c r="C1950" s="29"/>
      <c r="D1950" s="29"/>
      <c r="E1950" s="29"/>
      <c r="F1950" s="29"/>
      <c r="G1950" s="29"/>
      <c r="H1950" s="29"/>
      <c r="I1950" s="29"/>
      <c r="J1950" s="29"/>
      <c r="K1950" s="29"/>
      <c r="L1950" s="29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</row>
    <row r="1951" spans="1:32" ht="11.25" customHeight="1">
      <c r="A1951" s="41"/>
      <c r="B1951" s="41"/>
      <c r="C1951" s="29"/>
      <c r="D1951" s="29"/>
      <c r="E1951" s="29"/>
      <c r="F1951" s="29"/>
      <c r="G1951" s="29"/>
      <c r="H1951" s="29"/>
      <c r="I1951" s="29"/>
      <c r="J1951" s="29"/>
      <c r="K1951" s="29"/>
      <c r="L1951" s="29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</row>
    <row r="1952" spans="1:32" ht="11.25" customHeight="1">
      <c r="A1952" s="41"/>
      <c r="B1952" s="41"/>
      <c r="C1952" s="29"/>
      <c r="D1952" s="29"/>
      <c r="E1952" s="29"/>
      <c r="F1952" s="29"/>
      <c r="G1952" s="29"/>
      <c r="H1952" s="29"/>
      <c r="I1952" s="29"/>
      <c r="J1952" s="29"/>
      <c r="K1952" s="29"/>
      <c r="L1952" s="29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</row>
    <row r="1953" spans="1:32" ht="11.25" customHeight="1">
      <c r="A1953" s="41"/>
      <c r="B1953" s="41"/>
      <c r="C1953" s="29"/>
      <c r="D1953" s="29"/>
      <c r="E1953" s="29"/>
      <c r="F1953" s="29"/>
      <c r="G1953" s="29"/>
      <c r="H1953" s="29"/>
      <c r="I1953" s="29"/>
      <c r="J1953" s="29"/>
      <c r="K1953" s="29"/>
      <c r="L1953" s="29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</row>
    <row r="1954" spans="1:32" ht="11.25" customHeight="1">
      <c r="A1954" s="40">
        <f t="shared" ref="A1954" si="400">A1950</f>
        <v>46597</v>
      </c>
      <c r="B1954" s="40"/>
      <c r="C1954" s="29"/>
      <c r="D1954" s="29"/>
      <c r="E1954" s="29"/>
      <c r="F1954" s="29"/>
      <c r="G1954" s="29"/>
      <c r="H1954" s="29"/>
      <c r="I1954" s="29"/>
      <c r="J1954" s="29"/>
      <c r="K1954" s="29"/>
      <c r="L1954" s="29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</row>
    <row r="1955" spans="1:32" ht="11.25" customHeight="1">
      <c r="A1955" s="40"/>
      <c r="B1955" s="40"/>
      <c r="C1955" s="29"/>
      <c r="D1955" s="29"/>
      <c r="E1955" s="29"/>
      <c r="F1955" s="29"/>
      <c r="G1955" s="29"/>
      <c r="H1955" s="29"/>
      <c r="I1955" s="29"/>
      <c r="J1955" s="29"/>
      <c r="K1955" s="29"/>
      <c r="L1955" s="29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</row>
    <row r="1956" spans="1:32" ht="11.25" customHeight="1">
      <c r="A1956" s="37" t="str">
        <f>IF(COUNTIF($N$18:$N$60,A1950)=1,VLOOKUP(A1950,$N$18:$O$60,2,0),"")</f>
        <v/>
      </c>
      <c r="B1956" s="37"/>
      <c r="C1956" s="29"/>
      <c r="D1956" s="29"/>
      <c r="E1956" s="29"/>
      <c r="F1956" s="29"/>
      <c r="G1956" s="29"/>
      <c r="H1956" s="29"/>
      <c r="I1956" s="29"/>
      <c r="J1956" s="29"/>
      <c r="K1956" s="29"/>
      <c r="L1956" s="29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</row>
    <row r="1957" spans="1:32" ht="11.25" customHeight="1">
      <c r="A1957" s="38"/>
      <c r="B1957" s="38"/>
      <c r="C1957" s="30"/>
      <c r="D1957" s="30"/>
      <c r="E1957" s="30"/>
      <c r="F1957" s="30"/>
      <c r="G1957" s="30"/>
      <c r="H1957" s="30"/>
      <c r="I1957" s="30"/>
      <c r="J1957" s="30"/>
      <c r="K1957" s="30"/>
      <c r="L1957" s="30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</row>
    <row r="1958" spans="1:32" ht="11.25" customHeight="1">
      <c r="A1958" s="7"/>
      <c r="B1958" s="7"/>
      <c r="C1958" s="28"/>
      <c r="D1958" s="28"/>
      <c r="E1958" s="28"/>
      <c r="F1958" s="28"/>
      <c r="G1958" s="28"/>
      <c r="H1958" s="28"/>
      <c r="I1958" s="28"/>
      <c r="J1958" s="28"/>
      <c r="K1958" s="28"/>
      <c r="L1958" s="28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</row>
    <row r="1959" spans="1:32" ht="11.25" customHeight="1">
      <c r="A1959" s="41">
        <f t="shared" ref="A1959" si="401">A1950+1</f>
        <v>46598</v>
      </c>
      <c r="B1959" s="41"/>
      <c r="C1959" s="29"/>
      <c r="D1959" s="29"/>
      <c r="E1959" s="29"/>
      <c r="F1959" s="29"/>
      <c r="G1959" s="29"/>
      <c r="H1959" s="29"/>
      <c r="I1959" s="29"/>
      <c r="J1959" s="29"/>
      <c r="K1959" s="29"/>
      <c r="L1959" s="29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</row>
    <row r="1960" spans="1:32" ht="11.25" customHeight="1">
      <c r="A1960" s="41"/>
      <c r="B1960" s="41"/>
      <c r="C1960" s="29"/>
      <c r="D1960" s="29"/>
      <c r="E1960" s="29"/>
      <c r="F1960" s="29"/>
      <c r="G1960" s="29"/>
      <c r="H1960" s="29"/>
      <c r="I1960" s="29"/>
      <c r="J1960" s="29"/>
      <c r="K1960" s="29"/>
      <c r="L1960" s="29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</row>
    <row r="1961" spans="1:32" ht="11.25" customHeight="1">
      <c r="A1961" s="41"/>
      <c r="B1961" s="41"/>
      <c r="C1961" s="29"/>
      <c r="D1961" s="29"/>
      <c r="E1961" s="29"/>
      <c r="F1961" s="29"/>
      <c r="G1961" s="29"/>
      <c r="H1961" s="29"/>
      <c r="I1961" s="29"/>
      <c r="J1961" s="29"/>
      <c r="K1961" s="29"/>
      <c r="L1961" s="29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</row>
    <row r="1962" spans="1:32" ht="11.25" customHeight="1">
      <c r="A1962" s="41"/>
      <c r="B1962" s="41"/>
      <c r="C1962" s="29"/>
      <c r="D1962" s="29"/>
      <c r="E1962" s="29"/>
      <c r="F1962" s="29"/>
      <c r="G1962" s="29"/>
      <c r="H1962" s="29"/>
      <c r="I1962" s="29"/>
      <c r="J1962" s="29"/>
      <c r="K1962" s="29"/>
      <c r="L1962" s="29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</row>
    <row r="1963" spans="1:32" ht="11.25" customHeight="1">
      <c r="A1963" s="40">
        <f t="shared" ref="A1963" si="402">A1959</f>
        <v>46598</v>
      </c>
      <c r="B1963" s="40"/>
      <c r="C1963" s="29"/>
      <c r="D1963" s="29"/>
      <c r="E1963" s="29"/>
      <c r="F1963" s="29"/>
      <c r="G1963" s="29"/>
      <c r="H1963" s="29"/>
      <c r="I1963" s="29"/>
      <c r="J1963" s="29"/>
      <c r="K1963" s="29"/>
      <c r="L1963" s="29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</row>
    <row r="1964" spans="1:32" ht="11.25" customHeight="1">
      <c r="A1964" s="40"/>
      <c r="B1964" s="40"/>
      <c r="C1964" s="29"/>
      <c r="D1964" s="29"/>
      <c r="E1964" s="29"/>
      <c r="F1964" s="29"/>
      <c r="G1964" s="29"/>
      <c r="H1964" s="29"/>
      <c r="I1964" s="29"/>
      <c r="J1964" s="29"/>
      <c r="K1964" s="29"/>
      <c r="L1964" s="29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</row>
    <row r="1965" spans="1:32" ht="11.25" customHeight="1">
      <c r="A1965" s="37" t="str">
        <f>IF(COUNTIF($N$18:$N$60,A1959)=1,VLOOKUP(A1959,$N$18:$O$60,2,0),"")</f>
        <v/>
      </c>
      <c r="B1965" s="37"/>
      <c r="C1965" s="29"/>
      <c r="D1965" s="29"/>
      <c r="E1965" s="29"/>
      <c r="F1965" s="29"/>
      <c r="G1965" s="29"/>
      <c r="H1965" s="29"/>
      <c r="I1965" s="29"/>
      <c r="J1965" s="29"/>
      <c r="K1965" s="29"/>
      <c r="L1965" s="29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</row>
    <row r="1966" spans="1:32" ht="11.25" customHeight="1">
      <c r="A1966" s="38"/>
      <c r="B1966" s="38"/>
      <c r="C1966" s="30"/>
      <c r="D1966" s="30"/>
      <c r="E1966" s="30"/>
      <c r="F1966" s="30"/>
      <c r="G1966" s="30"/>
      <c r="H1966" s="30"/>
      <c r="I1966" s="30"/>
      <c r="J1966" s="30"/>
      <c r="K1966" s="30"/>
      <c r="L1966" s="30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</row>
    <row r="1967" spans="1:32" ht="11.25" customHeight="1">
      <c r="A1967" s="16"/>
      <c r="B1967" s="16"/>
      <c r="C1967" s="28"/>
      <c r="D1967" s="28"/>
      <c r="E1967" s="28"/>
      <c r="F1967" s="28"/>
      <c r="G1967" s="28"/>
      <c r="H1967" s="28"/>
      <c r="I1967" s="28"/>
      <c r="J1967" s="28"/>
      <c r="K1967" s="28"/>
      <c r="L1967" s="28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</row>
    <row r="1968" spans="1:32" ht="11.25" customHeight="1">
      <c r="A1968" s="39">
        <f t="shared" ref="A1968" si="403">A1959+1</f>
        <v>46599</v>
      </c>
      <c r="B1968" s="39"/>
      <c r="C1968" s="29"/>
      <c r="D1968" s="29"/>
      <c r="E1968" s="29"/>
      <c r="F1968" s="29"/>
      <c r="G1968" s="29"/>
      <c r="H1968" s="29"/>
      <c r="I1968" s="29"/>
      <c r="J1968" s="29"/>
      <c r="K1968" s="29"/>
      <c r="L1968" s="29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</row>
    <row r="1969" spans="1:32" ht="11.25" customHeight="1">
      <c r="A1969" s="39"/>
      <c r="B1969" s="39"/>
      <c r="C1969" s="29"/>
      <c r="D1969" s="29"/>
      <c r="E1969" s="29"/>
      <c r="F1969" s="29"/>
      <c r="G1969" s="29"/>
      <c r="H1969" s="29"/>
      <c r="I1969" s="29"/>
      <c r="J1969" s="29"/>
      <c r="K1969" s="29"/>
      <c r="L1969" s="29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</row>
    <row r="1970" spans="1:32" ht="11.25" customHeight="1">
      <c r="A1970" s="39"/>
      <c r="B1970" s="39"/>
      <c r="C1970" s="29"/>
      <c r="D1970" s="29"/>
      <c r="E1970" s="29"/>
      <c r="F1970" s="29"/>
      <c r="G1970" s="29"/>
      <c r="H1970" s="29"/>
      <c r="I1970" s="29"/>
      <c r="J1970" s="29"/>
      <c r="K1970" s="29"/>
      <c r="L1970" s="29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</row>
    <row r="1971" spans="1:32" ht="11.25" customHeight="1">
      <c r="A1971" s="39"/>
      <c r="B1971" s="39"/>
      <c r="C1971" s="29"/>
      <c r="D1971" s="29"/>
      <c r="E1971" s="29"/>
      <c r="F1971" s="29"/>
      <c r="G1971" s="29"/>
      <c r="H1971" s="29"/>
      <c r="I1971" s="29"/>
      <c r="J1971" s="29"/>
      <c r="K1971" s="29"/>
      <c r="L1971" s="29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</row>
    <row r="1972" spans="1:32" ht="11.25" customHeight="1">
      <c r="A1972" s="35">
        <f t="shared" ref="A1972" si="404">A1968</f>
        <v>46599</v>
      </c>
      <c r="B1972" s="35"/>
      <c r="C1972" s="29"/>
      <c r="D1972" s="29"/>
      <c r="E1972" s="29"/>
      <c r="F1972" s="29"/>
      <c r="G1972" s="29"/>
      <c r="H1972" s="29"/>
      <c r="I1972" s="29"/>
      <c r="J1972" s="29"/>
      <c r="K1972" s="29"/>
      <c r="L1972" s="29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</row>
    <row r="1973" spans="1:32" ht="11.25" customHeight="1">
      <c r="A1973" s="35"/>
      <c r="B1973" s="35"/>
      <c r="C1973" s="29"/>
      <c r="D1973" s="29"/>
      <c r="E1973" s="29"/>
      <c r="F1973" s="29"/>
      <c r="G1973" s="29"/>
      <c r="H1973" s="29"/>
      <c r="I1973" s="29"/>
      <c r="J1973" s="29"/>
      <c r="K1973" s="29"/>
      <c r="L1973" s="29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</row>
    <row r="1974" spans="1:32" ht="11.25" customHeight="1">
      <c r="A1974" s="33" t="str">
        <f>IF(COUNTIF($N$18:$N$60,A1968)=1,VLOOKUP(A1968,$N$18:$O$60,2,0),"")</f>
        <v/>
      </c>
      <c r="B1974" s="33"/>
      <c r="C1974" s="29"/>
      <c r="D1974" s="29"/>
      <c r="E1974" s="29"/>
      <c r="F1974" s="29"/>
      <c r="G1974" s="29"/>
      <c r="H1974" s="29"/>
      <c r="I1974" s="29"/>
      <c r="J1974" s="29"/>
      <c r="K1974" s="29"/>
      <c r="L1974" s="29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</row>
    <row r="1975" spans="1:32" ht="11.25" customHeight="1">
      <c r="A1975" s="34"/>
      <c r="B1975" s="34"/>
      <c r="C1975" s="30"/>
      <c r="D1975" s="30"/>
      <c r="E1975" s="30"/>
      <c r="F1975" s="30"/>
      <c r="G1975" s="30"/>
      <c r="H1975" s="30"/>
      <c r="I1975" s="30"/>
      <c r="J1975" s="30"/>
      <c r="K1975" s="30"/>
      <c r="L1975" s="30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</row>
    <row r="1976" spans="1:32" ht="11.25" customHeight="1">
      <c r="A1976" s="19"/>
      <c r="B1976" s="19"/>
      <c r="C1976" s="28"/>
      <c r="D1976" s="28"/>
      <c r="E1976" s="28"/>
      <c r="F1976" s="28"/>
      <c r="G1976" s="28"/>
      <c r="H1976" s="28"/>
      <c r="I1976" s="28"/>
      <c r="J1976" s="28"/>
      <c r="K1976" s="28"/>
      <c r="L1976" s="28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</row>
    <row r="1977" spans="1:32" ht="11.25" customHeight="1">
      <c r="A1977" s="39">
        <f t="shared" ref="A1977" si="405">A1968+1</f>
        <v>46600</v>
      </c>
      <c r="B1977" s="39"/>
      <c r="C1977" s="29"/>
      <c r="D1977" s="29"/>
      <c r="E1977" s="29"/>
      <c r="F1977" s="29"/>
      <c r="G1977" s="29"/>
      <c r="H1977" s="29"/>
      <c r="I1977" s="29"/>
      <c r="J1977" s="29"/>
      <c r="K1977" s="29"/>
      <c r="L1977" s="29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</row>
    <row r="1978" spans="1:32" ht="11.25" customHeight="1">
      <c r="A1978" s="39"/>
      <c r="B1978" s="39"/>
      <c r="C1978" s="29"/>
      <c r="D1978" s="29"/>
      <c r="E1978" s="29"/>
      <c r="F1978" s="29"/>
      <c r="G1978" s="29"/>
      <c r="H1978" s="29"/>
      <c r="I1978" s="29"/>
      <c r="J1978" s="29"/>
      <c r="K1978" s="29"/>
      <c r="L1978" s="29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</row>
    <row r="1979" spans="1:32" ht="11.25" customHeight="1">
      <c r="A1979" s="39"/>
      <c r="B1979" s="39"/>
      <c r="C1979" s="29"/>
      <c r="D1979" s="29"/>
      <c r="E1979" s="29"/>
      <c r="F1979" s="29"/>
      <c r="G1979" s="29"/>
      <c r="H1979" s="29"/>
      <c r="I1979" s="29"/>
      <c r="J1979" s="29"/>
      <c r="K1979" s="29"/>
      <c r="L1979" s="29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</row>
    <row r="1980" spans="1:32" ht="11.25" customHeight="1">
      <c r="A1980" s="39"/>
      <c r="B1980" s="39"/>
      <c r="C1980" s="29"/>
      <c r="D1980" s="29"/>
      <c r="E1980" s="29"/>
      <c r="F1980" s="29"/>
      <c r="G1980" s="29"/>
      <c r="H1980" s="29"/>
      <c r="I1980" s="29"/>
      <c r="J1980" s="29"/>
      <c r="K1980" s="29"/>
      <c r="L1980" s="29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</row>
    <row r="1981" spans="1:32" ht="11.25" customHeight="1">
      <c r="A1981" s="35">
        <f t="shared" ref="A1981" si="406">A1977</f>
        <v>46600</v>
      </c>
      <c r="B1981" s="35"/>
      <c r="C1981" s="29"/>
      <c r="D1981" s="29"/>
      <c r="E1981" s="29"/>
      <c r="F1981" s="29"/>
      <c r="G1981" s="29"/>
      <c r="H1981" s="29"/>
      <c r="I1981" s="29"/>
      <c r="J1981" s="29"/>
      <c r="K1981" s="29"/>
      <c r="L1981" s="29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</row>
    <row r="1982" spans="1:32" ht="11.25" customHeight="1">
      <c r="A1982" s="35"/>
      <c r="B1982" s="35"/>
      <c r="C1982" s="29"/>
      <c r="D1982" s="29"/>
      <c r="E1982" s="29"/>
      <c r="F1982" s="29"/>
      <c r="G1982" s="29"/>
      <c r="H1982" s="29"/>
      <c r="I1982" s="29"/>
      <c r="J1982" s="29"/>
      <c r="K1982" s="29"/>
      <c r="L1982" s="29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</row>
    <row r="1983" spans="1:32" ht="11.25" customHeight="1">
      <c r="A1983" s="33" t="str">
        <f>IF(COUNTIF($N$18:$N$60,A1977)=1,VLOOKUP(A1977,$N$18:$O$60,2,0),"")</f>
        <v/>
      </c>
      <c r="B1983" s="33"/>
      <c r="C1983" s="29"/>
      <c r="D1983" s="29"/>
      <c r="E1983" s="29"/>
      <c r="F1983" s="29"/>
      <c r="G1983" s="29"/>
      <c r="H1983" s="29"/>
      <c r="I1983" s="29"/>
      <c r="J1983" s="29"/>
      <c r="K1983" s="29"/>
      <c r="L1983" s="29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</row>
    <row r="1984" spans="1:32" ht="11.25" customHeight="1">
      <c r="A1984" s="34"/>
      <c r="B1984" s="34"/>
      <c r="C1984" s="30"/>
      <c r="D1984" s="30"/>
      <c r="E1984" s="30"/>
      <c r="F1984" s="30"/>
      <c r="G1984" s="30"/>
      <c r="H1984" s="30"/>
      <c r="I1984" s="30"/>
      <c r="J1984" s="30"/>
      <c r="K1984" s="30"/>
      <c r="L1984" s="30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</row>
    <row r="1985" spans="1:32" ht="33.75" customHeight="1">
      <c r="A1985" s="36">
        <f>TRUNC((A1987-WEEKDAY(A1987,2)-DATE(YEAR(A1987+4-WEEKDAY(A1987,2)),1,-10))/7)</f>
        <v>31</v>
      </c>
      <c r="B1985" s="36"/>
      <c r="C1985" s="27" t="str">
        <f>IF(MONTH(A1987)=MONTH(A2041),VLOOKUP(MONTH(A1987),$R$1:$S$12,2,2)&amp;" "&amp;YEAR(A1987),VLOOKUP(MONTH(A1987),$R$1:$S$12,2,2)&amp;" "&amp;YEAR(A1987)&amp;" / "&amp;VLOOKUP(MONTH(A2041),$R$1:$S$12,2,2)&amp;" "&amp;YEAR(A2041))</f>
        <v>August 2027</v>
      </c>
      <c r="D1985" s="27"/>
      <c r="E1985" s="27"/>
      <c r="F1985" s="27"/>
      <c r="G1985" s="27"/>
      <c r="H1985" s="27"/>
      <c r="I1985" s="27"/>
      <c r="J1985" s="27"/>
      <c r="K1985" s="27"/>
      <c r="L1985" s="27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</row>
    <row r="1986" spans="1:32" ht="11.25" customHeight="1">
      <c r="A1986" s="21"/>
      <c r="B1986" s="21"/>
      <c r="C1986" s="28"/>
      <c r="D1986" s="28"/>
      <c r="E1986" s="28"/>
      <c r="F1986" s="28"/>
      <c r="G1986" s="28"/>
      <c r="H1986" s="28"/>
      <c r="I1986" s="28"/>
      <c r="J1986" s="28"/>
      <c r="K1986" s="28"/>
      <c r="L1986" s="28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</row>
    <row r="1987" spans="1:32" ht="11.25" customHeight="1">
      <c r="A1987" s="41">
        <f t="shared" ref="A1987" si="407">A1977+1</f>
        <v>46601</v>
      </c>
      <c r="B1987" s="41"/>
      <c r="C1987" s="29"/>
      <c r="D1987" s="29"/>
      <c r="E1987" s="29"/>
      <c r="F1987" s="29"/>
      <c r="G1987" s="29"/>
      <c r="H1987" s="29"/>
      <c r="I1987" s="29"/>
      <c r="J1987" s="29"/>
      <c r="K1987" s="29"/>
      <c r="L1987" s="29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</row>
    <row r="1988" spans="1:32" ht="11.25" customHeight="1">
      <c r="A1988" s="41"/>
      <c r="B1988" s="41"/>
      <c r="C1988" s="29"/>
      <c r="D1988" s="29"/>
      <c r="E1988" s="29"/>
      <c r="F1988" s="29"/>
      <c r="G1988" s="29"/>
      <c r="H1988" s="29"/>
      <c r="I1988" s="29"/>
      <c r="J1988" s="29"/>
      <c r="K1988" s="29"/>
      <c r="L1988" s="29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</row>
    <row r="1989" spans="1:32" ht="11.25" customHeight="1">
      <c r="A1989" s="41"/>
      <c r="B1989" s="41"/>
      <c r="C1989" s="29"/>
      <c r="D1989" s="29"/>
      <c r="E1989" s="29"/>
      <c r="F1989" s="29"/>
      <c r="G1989" s="29"/>
      <c r="H1989" s="29"/>
      <c r="I1989" s="29"/>
      <c r="J1989" s="29"/>
      <c r="K1989" s="29"/>
      <c r="L1989" s="29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</row>
    <row r="1990" spans="1:32" ht="11.25" customHeight="1">
      <c r="A1990" s="41"/>
      <c r="B1990" s="41"/>
      <c r="C1990" s="29"/>
      <c r="D1990" s="29"/>
      <c r="E1990" s="29"/>
      <c r="F1990" s="29"/>
      <c r="G1990" s="29"/>
      <c r="H1990" s="29"/>
      <c r="I1990" s="29"/>
      <c r="J1990" s="29"/>
      <c r="K1990" s="29"/>
      <c r="L1990" s="29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</row>
    <row r="1991" spans="1:32" ht="11.25" customHeight="1">
      <c r="A1991" s="40">
        <f t="shared" ref="A1991" si="408">A1987</f>
        <v>46601</v>
      </c>
      <c r="B1991" s="40"/>
      <c r="C1991" s="29"/>
      <c r="D1991" s="29"/>
      <c r="E1991" s="29"/>
      <c r="F1991" s="29"/>
      <c r="G1991" s="29"/>
      <c r="H1991" s="29"/>
      <c r="I1991" s="29"/>
      <c r="J1991" s="29"/>
      <c r="K1991" s="29"/>
      <c r="L1991" s="29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</row>
    <row r="1992" spans="1:32" ht="11.25" customHeight="1">
      <c r="A1992" s="40"/>
      <c r="B1992" s="40"/>
      <c r="C1992" s="29"/>
      <c r="D1992" s="29"/>
      <c r="E1992" s="29"/>
      <c r="F1992" s="29"/>
      <c r="G1992" s="29"/>
      <c r="H1992" s="29"/>
      <c r="I1992" s="29"/>
      <c r="J1992" s="29"/>
      <c r="K1992" s="29"/>
      <c r="L1992" s="29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</row>
    <row r="1993" spans="1:32" ht="11.25" customHeight="1">
      <c r="A1993" s="37" t="str">
        <f>IF(COUNTIF($N$18:$N$60,A1987)=1,VLOOKUP(A1987,$N$18:$O$60,2,0),"")</f>
        <v/>
      </c>
      <c r="B1993" s="37"/>
      <c r="C1993" s="29"/>
      <c r="D1993" s="29"/>
      <c r="E1993" s="29"/>
      <c r="F1993" s="29"/>
      <c r="G1993" s="29"/>
      <c r="H1993" s="29"/>
      <c r="I1993" s="29"/>
      <c r="J1993" s="29"/>
      <c r="K1993" s="29"/>
      <c r="L1993" s="29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</row>
    <row r="1994" spans="1:32" ht="11.25" customHeight="1">
      <c r="A1994" s="38"/>
      <c r="B1994" s="38"/>
      <c r="C1994" s="30"/>
      <c r="D1994" s="30"/>
      <c r="E1994" s="30"/>
      <c r="F1994" s="30"/>
      <c r="G1994" s="30"/>
      <c r="H1994" s="30"/>
      <c r="I1994" s="30"/>
      <c r="J1994" s="30"/>
      <c r="K1994" s="30"/>
      <c r="L1994" s="30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</row>
    <row r="1995" spans="1:32" ht="11.25" customHeight="1">
      <c r="A1995" s="21"/>
      <c r="B1995" s="21"/>
      <c r="C1995" s="28"/>
      <c r="D1995" s="28"/>
      <c r="E1995" s="28"/>
      <c r="F1995" s="28"/>
      <c r="G1995" s="28"/>
      <c r="H1995" s="28"/>
      <c r="I1995" s="28"/>
      <c r="J1995" s="28"/>
      <c r="K1995" s="28"/>
      <c r="L1995" s="28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</row>
    <row r="1996" spans="1:32" ht="11.25" customHeight="1">
      <c r="A1996" s="41">
        <f t="shared" ref="A1996" si="409">A1987+1</f>
        <v>46602</v>
      </c>
      <c r="B1996" s="41"/>
      <c r="C1996" s="29"/>
      <c r="D1996" s="29"/>
      <c r="E1996" s="29"/>
      <c r="F1996" s="29"/>
      <c r="G1996" s="29"/>
      <c r="H1996" s="29"/>
      <c r="I1996" s="29"/>
      <c r="J1996" s="29"/>
      <c r="K1996" s="29"/>
      <c r="L1996" s="29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</row>
    <row r="1997" spans="1:32" ht="11.25" customHeight="1">
      <c r="A1997" s="41"/>
      <c r="B1997" s="41"/>
      <c r="C1997" s="29"/>
      <c r="D1997" s="29"/>
      <c r="E1997" s="29"/>
      <c r="F1997" s="29"/>
      <c r="G1997" s="29"/>
      <c r="H1997" s="29"/>
      <c r="I1997" s="29"/>
      <c r="J1997" s="29"/>
      <c r="K1997" s="29"/>
      <c r="L1997" s="29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</row>
    <row r="1998" spans="1:32" ht="11.25" customHeight="1">
      <c r="A1998" s="41"/>
      <c r="B1998" s="41"/>
      <c r="C1998" s="29"/>
      <c r="D1998" s="29"/>
      <c r="E1998" s="29"/>
      <c r="F1998" s="29"/>
      <c r="G1998" s="29"/>
      <c r="H1998" s="29"/>
      <c r="I1998" s="29"/>
      <c r="J1998" s="29"/>
      <c r="K1998" s="29"/>
      <c r="L1998" s="29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</row>
    <row r="1999" spans="1:32" ht="11.25" customHeight="1">
      <c r="A1999" s="41"/>
      <c r="B1999" s="41"/>
      <c r="C1999" s="29"/>
      <c r="D1999" s="29"/>
      <c r="E1999" s="29"/>
      <c r="F1999" s="29"/>
      <c r="G1999" s="29"/>
      <c r="H1999" s="29"/>
      <c r="I1999" s="29"/>
      <c r="J1999" s="29"/>
      <c r="K1999" s="29"/>
      <c r="L1999" s="29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</row>
    <row r="2000" spans="1:32" ht="11.25" customHeight="1">
      <c r="A2000" s="40">
        <f t="shared" ref="A2000" si="410">A1996</f>
        <v>46602</v>
      </c>
      <c r="B2000" s="40"/>
      <c r="C2000" s="29"/>
      <c r="D2000" s="29"/>
      <c r="E2000" s="29"/>
      <c r="F2000" s="29"/>
      <c r="G2000" s="29"/>
      <c r="H2000" s="29"/>
      <c r="I2000" s="29"/>
      <c r="J2000" s="29"/>
      <c r="K2000" s="29"/>
      <c r="L2000" s="29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</row>
    <row r="2001" spans="1:32" ht="11.25" customHeight="1">
      <c r="A2001" s="40"/>
      <c r="B2001" s="40"/>
      <c r="C2001" s="29"/>
      <c r="D2001" s="29"/>
      <c r="E2001" s="29"/>
      <c r="F2001" s="29"/>
      <c r="G2001" s="29"/>
      <c r="H2001" s="29"/>
      <c r="I2001" s="29"/>
      <c r="J2001" s="29"/>
      <c r="K2001" s="29"/>
      <c r="L2001" s="29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</row>
    <row r="2002" spans="1:32" ht="11.25" customHeight="1">
      <c r="A2002" s="37" t="str">
        <f>IF(COUNTIF($N$18:$N$60,A1996)=1,VLOOKUP(A1996,$N$18:$O$60,2,0),"")</f>
        <v/>
      </c>
      <c r="B2002" s="37"/>
      <c r="C2002" s="29"/>
      <c r="D2002" s="29"/>
      <c r="E2002" s="29"/>
      <c r="F2002" s="29"/>
      <c r="G2002" s="29"/>
      <c r="H2002" s="29"/>
      <c r="I2002" s="29"/>
      <c r="J2002" s="29"/>
      <c r="K2002" s="29"/>
      <c r="L2002" s="29"/>
      <c r="U2002" s="3"/>
      <c r="V2002" s="3"/>
      <c r="W2002" s="3"/>
      <c r="X2002" s="3"/>
      <c r="Y2002" s="3"/>
      <c r="Z2002" s="3"/>
      <c r="AA2002" s="3"/>
      <c r="AB2002" s="3"/>
      <c r="AC2002" s="3"/>
      <c r="AD2002" s="3"/>
      <c r="AE2002" s="3"/>
      <c r="AF2002" s="3"/>
    </row>
    <row r="2003" spans="1:32" ht="11.25" customHeight="1">
      <c r="A2003" s="38"/>
      <c r="B2003" s="38"/>
      <c r="C2003" s="30"/>
      <c r="D2003" s="30"/>
      <c r="E2003" s="30"/>
      <c r="F2003" s="30"/>
      <c r="G2003" s="30"/>
      <c r="H2003" s="30"/>
      <c r="I2003" s="30"/>
      <c r="J2003" s="30"/>
      <c r="K2003" s="30"/>
      <c r="L2003" s="30"/>
      <c r="U2003" s="3"/>
      <c r="V2003" s="3"/>
      <c r="W2003" s="3"/>
      <c r="X2003" s="3"/>
      <c r="Y2003" s="3"/>
      <c r="Z2003" s="3"/>
      <c r="AA2003" s="3"/>
      <c r="AB2003" s="3"/>
      <c r="AC2003" s="3"/>
      <c r="AD2003" s="3"/>
      <c r="AE2003" s="3"/>
      <c r="AF2003" s="3"/>
    </row>
    <row r="2004" spans="1:32" ht="11.25" customHeight="1">
      <c r="A2004" s="22"/>
      <c r="B2004" s="22"/>
      <c r="C2004" s="28"/>
      <c r="D2004" s="28"/>
      <c r="E2004" s="28"/>
      <c r="F2004" s="28"/>
      <c r="G2004" s="28"/>
      <c r="H2004" s="28"/>
      <c r="I2004" s="28"/>
      <c r="J2004" s="28"/>
      <c r="K2004" s="28"/>
      <c r="L2004" s="28"/>
      <c r="U2004" s="3"/>
      <c r="V2004" s="3"/>
      <c r="W2004" s="3"/>
      <c r="X2004" s="3"/>
      <c r="Y2004" s="3"/>
      <c r="Z2004" s="3"/>
      <c r="AA2004" s="3"/>
      <c r="AB2004" s="3"/>
      <c r="AC2004" s="3"/>
      <c r="AD2004" s="3"/>
      <c r="AE2004" s="3"/>
      <c r="AF2004" s="3"/>
    </row>
    <row r="2005" spans="1:32" ht="11.25" customHeight="1">
      <c r="A2005" s="41">
        <f t="shared" ref="A2005" si="411">A1996+1</f>
        <v>46603</v>
      </c>
      <c r="B2005" s="41"/>
      <c r="C2005" s="29"/>
      <c r="D2005" s="29"/>
      <c r="E2005" s="29"/>
      <c r="F2005" s="29"/>
      <c r="G2005" s="29"/>
      <c r="H2005" s="29"/>
      <c r="I2005" s="29"/>
      <c r="J2005" s="29"/>
      <c r="K2005" s="29"/>
      <c r="L2005" s="29"/>
      <c r="U2005" s="3"/>
      <c r="V2005" s="3"/>
      <c r="W2005" s="3"/>
      <c r="X2005" s="3"/>
      <c r="Y2005" s="3"/>
      <c r="Z2005" s="3"/>
      <c r="AA2005" s="3"/>
      <c r="AB2005" s="3"/>
      <c r="AC2005" s="3"/>
      <c r="AD2005" s="3"/>
      <c r="AE2005" s="3"/>
      <c r="AF2005" s="3"/>
    </row>
    <row r="2006" spans="1:32" ht="11.25" customHeight="1">
      <c r="A2006" s="41"/>
      <c r="B2006" s="41"/>
      <c r="C2006" s="29"/>
      <c r="D2006" s="29"/>
      <c r="E2006" s="29"/>
      <c r="F2006" s="29"/>
      <c r="G2006" s="29"/>
      <c r="H2006" s="29"/>
      <c r="I2006" s="29"/>
      <c r="J2006" s="29"/>
      <c r="K2006" s="29"/>
      <c r="L2006" s="29"/>
      <c r="U2006" s="3"/>
      <c r="V2006" s="3"/>
      <c r="W2006" s="3"/>
      <c r="X2006" s="3"/>
      <c r="Y2006" s="3"/>
      <c r="Z2006" s="3"/>
      <c r="AA2006" s="3"/>
      <c r="AB2006" s="3"/>
      <c r="AC2006" s="3"/>
      <c r="AD2006" s="3"/>
      <c r="AE2006" s="3"/>
      <c r="AF2006" s="3"/>
    </row>
    <row r="2007" spans="1:32" ht="11.25" customHeight="1">
      <c r="A2007" s="41"/>
      <c r="B2007" s="41"/>
      <c r="C2007" s="29"/>
      <c r="D2007" s="29"/>
      <c r="E2007" s="29"/>
      <c r="F2007" s="29"/>
      <c r="G2007" s="29"/>
      <c r="H2007" s="29"/>
      <c r="I2007" s="29"/>
      <c r="J2007" s="29"/>
      <c r="K2007" s="29"/>
      <c r="L2007" s="29"/>
      <c r="U2007" s="3"/>
      <c r="V2007" s="3"/>
      <c r="W2007" s="3"/>
      <c r="X2007" s="3"/>
      <c r="Y2007" s="3"/>
      <c r="Z2007" s="3"/>
      <c r="AA2007" s="3"/>
      <c r="AB2007" s="3"/>
      <c r="AC2007" s="3"/>
      <c r="AD2007" s="3"/>
      <c r="AE2007" s="3"/>
      <c r="AF2007" s="3"/>
    </row>
    <row r="2008" spans="1:32" ht="11.25" customHeight="1">
      <c r="A2008" s="41"/>
      <c r="B2008" s="41"/>
      <c r="C2008" s="29"/>
      <c r="D2008" s="29"/>
      <c r="E2008" s="29"/>
      <c r="F2008" s="29"/>
      <c r="G2008" s="29"/>
      <c r="H2008" s="29"/>
      <c r="I2008" s="29"/>
      <c r="J2008" s="29"/>
      <c r="K2008" s="29"/>
      <c r="L2008" s="29"/>
      <c r="U2008" s="3"/>
      <c r="V2008" s="3"/>
      <c r="W2008" s="3"/>
      <c r="X2008" s="3"/>
      <c r="Y2008" s="3"/>
      <c r="Z2008" s="3"/>
      <c r="AA2008" s="3"/>
      <c r="AB2008" s="3"/>
      <c r="AC2008" s="3"/>
      <c r="AD2008" s="3"/>
      <c r="AE2008" s="3"/>
      <c r="AF2008" s="3"/>
    </row>
    <row r="2009" spans="1:32" ht="11.25" customHeight="1">
      <c r="A2009" s="40">
        <f t="shared" ref="A2009" si="412">A2005</f>
        <v>46603</v>
      </c>
      <c r="B2009" s="40"/>
      <c r="C2009" s="29"/>
      <c r="D2009" s="29"/>
      <c r="E2009" s="29"/>
      <c r="F2009" s="29"/>
      <c r="G2009" s="29"/>
      <c r="H2009" s="29"/>
      <c r="I2009" s="29"/>
      <c r="J2009" s="29"/>
      <c r="K2009" s="29"/>
      <c r="L2009" s="29"/>
      <c r="U2009" s="3"/>
      <c r="V2009" s="3"/>
      <c r="W2009" s="3"/>
      <c r="X2009" s="3"/>
      <c r="Y2009" s="3"/>
      <c r="Z2009" s="3"/>
      <c r="AA2009" s="3"/>
      <c r="AB2009" s="3"/>
      <c r="AC2009" s="3"/>
      <c r="AD2009" s="3"/>
      <c r="AE2009" s="3"/>
      <c r="AF2009" s="3"/>
    </row>
    <row r="2010" spans="1:32" ht="11.25" customHeight="1">
      <c r="A2010" s="40"/>
      <c r="B2010" s="40"/>
      <c r="C2010" s="29"/>
      <c r="D2010" s="29"/>
      <c r="E2010" s="29"/>
      <c r="F2010" s="29"/>
      <c r="G2010" s="29"/>
      <c r="H2010" s="29"/>
      <c r="I2010" s="29"/>
      <c r="J2010" s="29"/>
      <c r="K2010" s="29"/>
      <c r="L2010" s="29"/>
      <c r="U2010" s="3"/>
      <c r="V2010" s="3"/>
      <c r="W2010" s="3"/>
      <c r="X2010" s="3"/>
      <c r="Y2010" s="3"/>
      <c r="Z2010" s="3"/>
      <c r="AA2010" s="3"/>
      <c r="AB2010" s="3"/>
      <c r="AC2010" s="3"/>
      <c r="AD2010" s="3"/>
      <c r="AE2010" s="3"/>
      <c r="AF2010" s="3"/>
    </row>
    <row r="2011" spans="1:32" ht="11.25" customHeight="1">
      <c r="A2011" s="37" t="str">
        <f>IF(COUNTIF($N$18:$N$60,A2005)=1,VLOOKUP(A2005,$N$18:$O$60,2,0),"")</f>
        <v/>
      </c>
      <c r="B2011" s="37"/>
      <c r="C2011" s="29"/>
      <c r="D2011" s="29"/>
      <c r="E2011" s="29"/>
      <c r="F2011" s="29"/>
      <c r="G2011" s="29"/>
      <c r="H2011" s="29"/>
      <c r="I2011" s="29"/>
      <c r="J2011" s="29"/>
      <c r="K2011" s="29"/>
      <c r="L2011" s="29"/>
      <c r="U2011" s="3"/>
      <c r="V2011" s="3"/>
      <c r="W2011" s="3"/>
      <c r="X2011" s="3"/>
      <c r="Y2011" s="3"/>
      <c r="Z2011" s="3"/>
      <c r="AA2011" s="3"/>
      <c r="AB2011" s="3"/>
      <c r="AC2011" s="3"/>
      <c r="AD2011" s="3"/>
      <c r="AE2011" s="3"/>
      <c r="AF2011" s="3"/>
    </row>
    <row r="2012" spans="1:32" ht="11.25" customHeight="1">
      <c r="A2012" s="38"/>
      <c r="B2012" s="38"/>
      <c r="C2012" s="30"/>
      <c r="D2012" s="30"/>
      <c r="E2012" s="30"/>
      <c r="F2012" s="30"/>
      <c r="G2012" s="30"/>
      <c r="H2012" s="30"/>
      <c r="I2012" s="30"/>
      <c r="J2012" s="30"/>
      <c r="K2012" s="30"/>
      <c r="L2012" s="30"/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</row>
    <row r="2013" spans="1:32" ht="11.25" customHeight="1">
      <c r="A2013" s="22"/>
      <c r="B2013" s="22"/>
      <c r="C2013" s="28"/>
      <c r="D2013" s="28"/>
      <c r="E2013" s="28"/>
      <c r="F2013" s="28"/>
      <c r="G2013" s="28"/>
      <c r="H2013" s="28"/>
      <c r="I2013" s="28"/>
      <c r="J2013" s="28"/>
      <c r="K2013" s="28"/>
      <c r="L2013" s="28"/>
      <c r="U2013" s="3"/>
      <c r="V2013" s="3"/>
      <c r="W2013" s="3"/>
      <c r="X2013" s="3"/>
      <c r="Y2013" s="3"/>
      <c r="Z2013" s="3"/>
      <c r="AA2013" s="3"/>
      <c r="AB2013" s="3"/>
      <c r="AC2013" s="3"/>
      <c r="AD2013" s="3"/>
      <c r="AE2013" s="3"/>
      <c r="AF2013" s="3"/>
    </row>
    <row r="2014" spans="1:32" ht="11.25" customHeight="1">
      <c r="A2014" s="41">
        <f t="shared" ref="A2014" si="413">A2005+1</f>
        <v>46604</v>
      </c>
      <c r="B2014" s="41"/>
      <c r="C2014" s="29"/>
      <c r="D2014" s="29"/>
      <c r="E2014" s="29"/>
      <c r="F2014" s="29"/>
      <c r="G2014" s="29"/>
      <c r="H2014" s="29"/>
      <c r="I2014" s="29"/>
      <c r="J2014" s="29"/>
      <c r="K2014" s="29"/>
      <c r="L2014" s="29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</row>
    <row r="2015" spans="1:32" ht="11.25" customHeight="1">
      <c r="A2015" s="41"/>
      <c r="B2015" s="41"/>
      <c r="C2015" s="29"/>
      <c r="D2015" s="29"/>
      <c r="E2015" s="29"/>
      <c r="F2015" s="29"/>
      <c r="G2015" s="29"/>
      <c r="H2015" s="29"/>
      <c r="I2015" s="29"/>
      <c r="J2015" s="29"/>
      <c r="K2015" s="29"/>
      <c r="L2015" s="29"/>
      <c r="U2015" s="3"/>
      <c r="V2015" s="3"/>
      <c r="W2015" s="3"/>
      <c r="X2015" s="3"/>
      <c r="Y2015" s="3"/>
      <c r="Z2015" s="3"/>
      <c r="AA2015" s="3"/>
      <c r="AB2015" s="3"/>
      <c r="AC2015" s="3"/>
      <c r="AD2015" s="3"/>
      <c r="AE2015" s="3"/>
      <c r="AF2015" s="3"/>
    </row>
    <row r="2016" spans="1:32" ht="11.25" customHeight="1">
      <c r="A2016" s="41"/>
      <c r="B2016" s="41"/>
      <c r="C2016" s="29"/>
      <c r="D2016" s="29"/>
      <c r="E2016" s="29"/>
      <c r="F2016" s="29"/>
      <c r="G2016" s="29"/>
      <c r="H2016" s="29"/>
      <c r="I2016" s="29"/>
      <c r="J2016" s="29"/>
      <c r="K2016" s="29"/>
      <c r="L2016" s="29"/>
      <c r="U2016" s="3"/>
      <c r="V2016" s="3"/>
      <c r="W2016" s="3"/>
      <c r="X2016" s="3"/>
      <c r="Y2016" s="3"/>
      <c r="Z2016" s="3"/>
      <c r="AA2016" s="3"/>
      <c r="AB2016" s="3"/>
      <c r="AC2016" s="3"/>
      <c r="AD2016" s="3"/>
      <c r="AE2016" s="3"/>
      <c r="AF2016" s="3"/>
    </row>
    <row r="2017" spans="1:32" ht="11.25" customHeight="1">
      <c r="A2017" s="41"/>
      <c r="B2017" s="41"/>
      <c r="C2017" s="29"/>
      <c r="D2017" s="29"/>
      <c r="E2017" s="29"/>
      <c r="F2017" s="29"/>
      <c r="G2017" s="29"/>
      <c r="H2017" s="29"/>
      <c r="I2017" s="29"/>
      <c r="J2017" s="29"/>
      <c r="K2017" s="29"/>
      <c r="L2017" s="29"/>
      <c r="U2017" s="3"/>
      <c r="V2017" s="3"/>
      <c r="W2017" s="3"/>
      <c r="X2017" s="3"/>
      <c r="Y2017" s="3"/>
      <c r="Z2017" s="3"/>
      <c r="AA2017" s="3"/>
      <c r="AB2017" s="3"/>
      <c r="AC2017" s="3"/>
      <c r="AD2017" s="3"/>
      <c r="AE2017" s="3"/>
      <c r="AF2017" s="3"/>
    </row>
    <row r="2018" spans="1:32" ht="11.25" customHeight="1">
      <c r="A2018" s="40">
        <f t="shared" ref="A2018" si="414">A2014</f>
        <v>46604</v>
      </c>
      <c r="B2018" s="40"/>
      <c r="C2018" s="29"/>
      <c r="D2018" s="29"/>
      <c r="E2018" s="29"/>
      <c r="F2018" s="29"/>
      <c r="G2018" s="29"/>
      <c r="H2018" s="29"/>
      <c r="I2018" s="29"/>
      <c r="J2018" s="29"/>
      <c r="K2018" s="29"/>
      <c r="L2018" s="29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</row>
    <row r="2019" spans="1:32" ht="11.25" customHeight="1">
      <c r="A2019" s="40"/>
      <c r="B2019" s="40"/>
      <c r="C2019" s="29"/>
      <c r="D2019" s="29"/>
      <c r="E2019" s="29"/>
      <c r="F2019" s="29"/>
      <c r="G2019" s="29"/>
      <c r="H2019" s="29"/>
      <c r="I2019" s="29"/>
      <c r="J2019" s="29"/>
      <c r="K2019" s="29"/>
      <c r="L2019" s="29"/>
      <c r="U2019" s="3"/>
      <c r="V2019" s="3"/>
      <c r="W2019" s="3"/>
      <c r="X2019" s="3"/>
      <c r="Y2019" s="3"/>
      <c r="Z2019" s="3"/>
      <c r="AA2019" s="3"/>
      <c r="AB2019" s="3"/>
      <c r="AC2019" s="3"/>
      <c r="AD2019" s="3"/>
      <c r="AE2019" s="3"/>
      <c r="AF2019" s="3"/>
    </row>
    <row r="2020" spans="1:32" ht="11.25" customHeight="1">
      <c r="A2020" s="37" t="str">
        <f>IF(COUNTIF($N$18:$N$60,A2014)=1,VLOOKUP(A2014,$N$18:$O$60,2,0),"")</f>
        <v/>
      </c>
      <c r="B2020" s="37"/>
      <c r="C2020" s="29"/>
      <c r="D2020" s="29"/>
      <c r="E2020" s="29"/>
      <c r="F2020" s="29"/>
      <c r="G2020" s="29"/>
      <c r="H2020" s="29"/>
      <c r="I2020" s="29"/>
      <c r="J2020" s="29"/>
      <c r="K2020" s="29"/>
      <c r="L2020" s="29"/>
      <c r="U2020" s="3"/>
      <c r="V2020" s="3"/>
      <c r="W2020" s="3"/>
      <c r="X2020" s="3"/>
      <c r="Y2020" s="3"/>
      <c r="Z2020" s="3"/>
      <c r="AA2020" s="3"/>
      <c r="AB2020" s="3"/>
      <c r="AC2020" s="3"/>
      <c r="AD2020" s="3"/>
      <c r="AE2020" s="3"/>
      <c r="AF2020" s="3"/>
    </row>
    <row r="2021" spans="1:32" ht="11.25" customHeight="1">
      <c r="A2021" s="38"/>
      <c r="B2021" s="38"/>
      <c r="C2021" s="30"/>
      <c r="D2021" s="30"/>
      <c r="E2021" s="30"/>
      <c r="F2021" s="30"/>
      <c r="G2021" s="30"/>
      <c r="H2021" s="30"/>
      <c r="I2021" s="30"/>
      <c r="J2021" s="30"/>
      <c r="K2021" s="30"/>
      <c r="L2021" s="30"/>
      <c r="U2021" s="3"/>
      <c r="V2021" s="3"/>
      <c r="W2021" s="3"/>
      <c r="X2021" s="3"/>
      <c r="Y2021" s="3"/>
      <c r="Z2021" s="3"/>
      <c r="AA2021" s="3"/>
      <c r="AB2021" s="3"/>
      <c r="AC2021" s="3"/>
      <c r="AD2021" s="3"/>
      <c r="AE2021" s="3"/>
      <c r="AF2021" s="3"/>
    </row>
    <row r="2022" spans="1:32" ht="11.25" customHeight="1">
      <c r="A2022" s="7"/>
      <c r="B2022" s="7"/>
      <c r="C2022" s="28"/>
      <c r="D2022" s="28"/>
      <c r="E2022" s="28"/>
      <c r="F2022" s="28"/>
      <c r="G2022" s="28"/>
      <c r="H2022" s="28"/>
      <c r="I2022" s="28"/>
      <c r="J2022" s="28"/>
      <c r="K2022" s="28"/>
      <c r="L2022" s="28"/>
      <c r="U2022" s="3"/>
      <c r="V2022" s="3"/>
      <c r="W2022" s="3"/>
      <c r="X2022" s="3"/>
      <c r="Y2022" s="3"/>
      <c r="Z2022" s="3"/>
      <c r="AA2022" s="3"/>
      <c r="AB2022" s="3"/>
      <c r="AC2022" s="3"/>
      <c r="AD2022" s="3"/>
      <c r="AE2022" s="3"/>
      <c r="AF2022" s="3"/>
    </row>
    <row r="2023" spans="1:32" ht="11.25" customHeight="1">
      <c r="A2023" s="41">
        <f t="shared" ref="A2023" si="415">A2014+1</f>
        <v>46605</v>
      </c>
      <c r="B2023" s="41"/>
      <c r="C2023" s="29"/>
      <c r="D2023" s="29"/>
      <c r="E2023" s="29"/>
      <c r="F2023" s="29"/>
      <c r="G2023" s="29"/>
      <c r="H2023" s="29"/>
      <c r="I2023" s="29"/>
      <c r="J2023" s="29"/>
      <c r="K2023" s="29"/>
      <c r="L2023" s="29"/>
      <c r="U2023" s="3"/>
      <c r="V2023" s="3"/>
      <c r="W2023" s="3"/>
      <c r="X2023" s="3"/>
      <c r="Y2023" s="3"/>
      <c r="Z2023" s="3"/>
      <c r="AA2023" s="3"/>
      <c r="AB2023" s="3"/>
      <c r="AC2023" s="3"/>
      <c r="AD2023" s="3"/>
      <c r="AE2023" s="3"/>
      <c r="AF2023" s="3"/>
    </row>
    <row r="2024" spans="1:32" ht="11.25" customHeight="1">
      <c r="A2024" s="41"/>
      <c r="B2024" s="41"/>
      <c r="C2024" s="29"/>
      <c r="D2024" s="29"/>
      <c r="E2024" s="29"/>
      <c r="F2024" s="29"/>
      <c r="G2024" s="29"/>
      <c r="H2024" s="29"/>
      <c r="I2024" s="29"/>
      <c r="J2024" s="29"/>
      <c r="K2024" s="29"/>
      <c r="L2024" s="29"/>
      <c r="U2024" s="3"/>
      <c r="V2024" s="3"/>
      <c r="W2024" s="3"/>
      <c r="X2024" s="3"/>
      <c r="Y2024" s="3"/>
      <c r="Z2024" s="3"/>
      <c r="AA2024" s="3"/>
      <c r="AB2024" s="3"/>
      <c r="AC2024" s="3"/>
      <c r="AD2024" s="3"/>
      <c r="AE2024" s="3"/>
      <c r="AF2024" s="3"/>
    </row>
    <row r="2025" spans="1:32" ht="11.25" customHeight="1">
      <c r="A2025" s="41"/>
      <c r="B2025" s="41"/>
      <c r="C2025" s="29"/>
      <c r="D2025" s="29"/>
      <c r="E2025" s="29"/>
      <c r="F2025" s="29"/>
      <c r="G2025" s="29"/>
      <c r="H2025" s="29"/>
      <c r="I2025" s="29"/>
      <c r="J2025" s="29"/>
      <c r="K2025" s="29"/>
      <c r="L2025" s="29"/>
      <c r="U2025" s="3"/>
      <c r="V2025" s="3"/>
      <c r="W2025" s="3"/>
      <c r="X2025" s="3"/>
      <c r="Y2025" s="3"/>
      <c r="Z2025" s="3"/>
      <c r="AA2025" s="3"/>
      <c r="AB2025" s="3"/>
      <c r="AC2025" s="3"/>
      <c r="AD2025" s="3"/>
      <c r="AE2025" s="3"/>
      <c r="AF2025" s="3"/>
    </row>
    <row r="2026" spans="1:32" ht="11.25" customHeight="1">
      <c r="A2026" s="41"/>
      <c r="B2026" s="41"/>
      <c r="C2026" s="29"/>
      <c r="D2026" s="29"/>
      <c r="E2026" s="29"/>
      <c r="F2026" s="29"/>
      <c r="G2026" s="29"/>
      <c r="H2026" s="29"/>
      <c r="I2026" s="29"/>
      <c r="J2026" s="29"/>
      <c r="K2026" s="29"/>
      <c r="L2026" s="29"/>
      <c r="U2026" s="3"/>
      <c r="V2026" s="3"/>
      <c r="W2026" s="3"/>
      <c r="X2026" s="3"/>
      <c r="Y2026" s="3"/>
      <c r="Z2026" s="3"/>
      <c r="AA2026" s="3"/>
      <c r="AB2026" s="3"/>
      <c r="AC2026" s="3"/>
      <c r="AD2026" s="3"/>
      <c r="AE2026" s="3"/>
      <c r="AF2026" s="3"/>
    </row>
    <row r="2027" spans="1:32" ht="11.25" customHeight="1">
      <c r="A2027" s="40">
        <f t="shared" ref="A2027" si="416">A2023</f>
        <v>46605</v>
      </c>
      <c r="B2027" s="40"/>
      <c r="C2027" s="29"/>
      <c r="D2027" s="29"/>
      <c r="E2027" s="29"/>
      <c r="F2027" s="29"/>
      <c r="G2027" s="29"/>
      <c r="H2027" s="29"/>
      <c r="I2027" s="29"/>
      <c r="J2027" s="29"/>
      <c r="K2027" s="29"/>
      <c r="L2027" s="29"/>
      <c r="U2027" s="3"/>
      <c r="V2027" s="3"/>
      <c r="W2027" s="3"/>
      <c r="X2027" s="3"/>
      <c r="Y2027" s="3"/>
      <c r="Z2027" s="3"/>
      <c r="AA2027" s="3"/>
      <c r="AB2027" s="3"/>
      <c r="AC2027" s="3"/>
      <c r="AD2027" s="3"/>
      <c r="AE2027" s="3"/>
      <c r="AF2027" s="3"/>
    </row>
    <row r="2028" spans="1:32" ht="11.25" customHeight="1">
      <c r="A2028" s="40"/>
      <c r="B2028" s="40"/>
      <c r="C2028" s="29"/>
      <c r="D2028" s="29"/>
      <c r="E2028" s="29"/>
      <c r="F2028" s="29"/>
      <c r="G2028" s="29"/>
      <c r="H2028" s="29"/>
      <c r="I2028" s="29"/>
      <c r="J2028" s="29"/>
      <c r="K2028" s="29"/>
      <c r="L2028" s="29"/>
      <c r="U2028" s="3"/>
      <c r="V2028" s="3"/>
      <c r="W2028" s="3"/>
      <c r="X2028" s="3"/>
      <c r="Y2028" s="3"/>
      <c r="Z2028" s="3"/>
      <c r="AA2028" s="3"/>
      <c r="AB2028" s="3"/>
      <c r="AC2028" s="3"/>
      <c r="AD2028" s="3"/>
      <c r="AE2028" s="3"/>
      <c r="AF2028" s="3"/>
    </row>
    <row r="2029" spans="1:32" ht="11.25" customHeight="1">
      <c r="A2029" s="37" t="str">
        <f>IF(COUNTIF($N$18:$N$60,A2023)=1,VLOOKUP(A2023,$N$18:$O$60,2,0),"")</f>
        <v/>
      </c>
      <c r="B2029" s="37"/>
      <c r="C2029" s="29"/>
      <c r="D2029" s="29"/>
      <c r="E2029" s="29"/>
      <c r="F2029" s="29"/>
      <c r="G2029" s="29"/>
      <c r="H2029" s="29"/>
      <c r="I2029" s="29"/>
      <c r="J2029" s="29"/>
      <c r="K2029" s="29"/>
      <c r="L2029" s="29"/>
      <c r="U2029" s="3"/>
      <c r="V2029" s="3"/>
      <c r="W2029" s="3"/>
      <c r="X2029" s="3"/>
      <c r="Y2029" s="3"/>
      <c r="Z2029" s="3"/>
      <c r="AA2029" s="3"/>
      <c r="AB2029" s="3"/>
      <c r="AC2029" s="3"/>
      <c r="AD2029" s="3"/>
      <c r="AE2029" s="3"/>
      <c r="AF2029" s="3"/>
    </row>
    <row r="2030" spans="1:32" ht="11.25" customHeight="1">
      <c r="A2030" s="38"/>
      <c r="B2030" s="38"/>
      <c r="C2030" s="30"/>
      <c r="D2030" s="30"/>
      <c r="E2030" s="30"/>
      <c r="F2030" s="30"/>
      <c r="G2030" s="30"/>
      <c r="H2030" s="30"/>
      <c r="I2030" s="30"/>
      <c r="J2030" s="30"/>
      <c r="K2030" s="30"/>
      <c r="L2030" s="30"/>
      <c r="U2030" s="3"/>
      <c r="V2030" s="3"/>
      <c r="W2030" s="3"/>
      <c r="X2030" s="3"/>
      <c r="Y2030" s="3"/>
      <c r="Z2030" s="3"/>
      <c r="AA2030" s="3"/>
      <c r="AB2030" s="3"/>
      <c r="AC2030" s="3"/>
      <c r="AD2030" s="3"/>
      <c r="AE2030" s="3"/>
      <c r="AF2030" s="3"/>
    </row>
    <row r="2031" spans="1:32" ht="11.25" customHeight="1">
      <c r="A2031" s="16"/>
      <c r="B2031" s="16"/>
      <c r="C2031" s="28"/>
      <c r="D2031" s="28"/>
      <c r="E2031" s="28"/>
      <c r="F2031" s="28"/>
      <c r="G2031" s="28"/>
      <c r="H2031" s="28"/>
      <c r="I2031" s="28"/>
      <c r="J2031" s="28"/>
      <c r="K2031" s="28"/>
      <c r="L2031" s="28"/>
      <c r="U2031" s="3"/>
      <c r="V2031" s="3"/>
      <c r="W2031" s="3"/>
      <c r="X2031" s="3"/>
      <c r="Y2031" s="3"/>
      <c r="Z2031" s="3"/>
      <c r="AA2031" s="3"/>
      <c r="AB2031" s="3"/>
      <c r="AC2031" s="3"/>
      <c r="AD2031" s="3"/>
      <c r="AE2031" s="3"/>
      <c r="AF2031" s="3"/>
    </row>
    <row r="2032" spans="1:32" ht="11.25" customHeight="1">
      <c r="A2032" s="39">
        <f t="shared" ref="A2032" si="417">A2023+1</f>
        <v>46606</v>
      </c>
      <c r="B2032" s="39"/>
      <c r="C2032" s="29"/>
      <c r="D2032" s="29"/>
      <c r="E2032" s="29"/>
      <c r="F2032" s="29"/>
      <c r="G2032" s="29"/>
      <c r="H2032" s="29"/>
      <c r="I2032" s="29"/>
      <c r="J2032" s="29"/>
      <c r="K2032" s="29"/>
      <c r="L2032" s="29"/>
      <c r="U2032" s="3"/>
      <c r="V2032" s="3"/>
      <c r="W2032" s="3"/>
      <c r="X2032" s="3"/>
      <c r="Y2032" s="3"/>
      <c r="Z2032" s="3"/>
      <c r="AA2032" s="3"/>
      <c r="AB2032" s="3"/>
      <c r="AC2032" s="3"/>
      <c r="AD2032" s="3"/>
      <c r="AE2032" s="3"/>
      <c r="AF2032" s="3"/>
    </row>
    <row r="2033" spans="1:32" ht="11.25" customHeight="1">
      <c r="A2033" s="39"/>
      <c r="B2033" s="39"/>
      <c r="C2033" s="29"/>
      <c r="D2033" s="29"/>
      <c r="E2033" s="29"/>
      <c r="F2033" s="29"/>
      <c r="G2033" s="29"/>
      <c r="H2033" s="29"/>
      <c r="I2033" s="29"/>
      <c r="J2033" s="29"/>
      <c r="K2033" s="29"/>
      <c r="L2033" s="29"/>
      <c r="U2033" s="3"/>
      <c r="V2033" s="3"/>
      <c r="W2033" s="3"/>
      <c r="X2033" s="3"/>
      <c r="Y2033" s="3"/>
      <c r="Z2033" s="3"/>
      <c r="AA2033" s="3"/>
      <c r="AB2033" s="3"/>
      <c r="AC2033" s="3"/>
      <c r="AD2033" s="3"/>
      <c r="AE2033" s="3"/>
      <c r="AF2033" s="3"/>
    </row>
    <row r="2034" spans="1:32" ht="11.25" customHeight="1">
      <c r="A2034" s="39"/>
      <c r="B2034" s="39"/>
      <c r="C2034" s="29"/>
      <c r="D2034" s="29"/>
      <c r="E2034" s="29"/>
      <c r="F2034" s="29"/>
      <c r="G2034" s="29"/>
      <c r="H2034" s="29"/>
      <c r="I2034" s="29"/>
      <c r="J2034" s="29"/>
      <c r="K2034" s="29"/>
      <c r="L2034" s="29"/>
      <c r="U2034" s="3"/>
      <c r="V2034" s="3"/>
      <c r="W2034" s="3"/>
      <c r="X2034" s="3"/>
      <c r="Y2034" s="3"/>
      <c r="Z2034" s="3"/>
      <c r="AA2034" s="3"/>
      <c r="AB2034" s="3"/>
      <c r="AC2034" s="3"/>
      <c r="AD2034" s="3"/>
      <c r="AE2034" s="3"/>
      <c r="AF2034" s="3"/>
    </row>
    <row r="2035" spans="1:32" ht="11.25" customHeight="1">
      <c r="A2035" s="39"/>
      <c r="B2035" s="39"/>
      <c r="C2035" s="29"/>
      <c r="D2035" s="29"/>
      <c r="E2035" s="29"/>
      <c r="F2035" s="29"/>
      <c r="G2035" s="29"/>
      <c r="H2035" s="29"/>
      <c r="I2035" s="29"/>
      <c r="J2035" s="29"/>
      <c r="K2035" s="29"/>
      <c r="L2035" s="29"/>
      <c r="U2035" s="3"/>
      <c r="V2035" s="3"/>
      <c r="W2035" s="3"/>
      <c r="X2035" s="3"/>
      <c r="Y2035" s="3"/>
      <c r="Z2035" s="3"/>
      <c r="AA2035" s="3"/>
      <c r="AB2035" s="3"/>
      <c r="AC2035" s="3"/>
      <c r="AD2035" s="3"/>
      <c r="AE2035" s="3"/>
      <c r="AF2035" s="3"/>
    </row>
    <row r="2036" spans="1:32" ht="11.25" customHeight="1">
      <c r="A2036" s="35">
        <f t="shared" ref="A2036" si="418">A2032</f>
        <v>46606</v>
      </c>
      <c r="B2036" s="35"/>
      <c r="C2036" s="29"/>
      <c r="D2036" s="29"/>
      <c r="E2036" s="29"/>
      <c r="F2036" s="29"/>
      <c r="G2036" s="29"/>
      <c r="H2036" s="29"/>
      <c r="I2036" s="29"/>
      <c r="J2036" s="29"/>
      <c r="K2036" s="29"/>
      <c r="L2036" s="29"/>
      <c r="U2036" s="3"/>
      <c r="V2036" s="3"/>
      <c r="W2036" s="3"/>
      <c r="X2036" s="3"/>
      <c r="Y2036" s="3"/>
      <c r="Z2036" s="3"/>
      <c r="AA2036" s="3"/>
      <c r="AB2036" s="3"/>
      <c r="AC2036" s="3"/>
      <c r="AD2036" s="3"/>
      <c r="AE2036" s="3"/>
      <c r="AF2036" s="3"/>
    </row>
    <row r="2037" spans="1:32" ht="11.25" customHeight="1">
      <c r="A2037" s="35"/>
      <c r="B2037" s="35"/>
      <c r="C2037" s="29"/>
      <c r="D2037" s="29"/>
      <c r="E2037" s="29"/>
      <c r="F2037" s="29"/>
      <c r="G2037" s="29"/>
      <c r="H2037" s="29"/>
      <c r="I2037" s="29"/>
      <c r="J2037" s="29"/>
      <c r="K2037" s="29"/>
      <c r="L2037" s="29"/>
      <c r="U2037" s="3"/>
      <c r="V2037" s="3"/>
      <c r="W2037" s="3"/>
      <c r="X2037" s="3"/>
      <c r="Y2037" s="3"/>
      <c r="Z2037" s="3"/>
      <c r="AA2037" s="3"/>
      <c r="AB2037" s="3"/>
      <c r="AC2037" s="3"/>
      <c r="AD2037" s="3"/>
      <c r="AE2037" s="3"/>
      <c r="AF2037" s="3"/>
    </row>
    <row r="2038" spans="1:32" ht="11.25" customHeight="1">
      <c r="A2038" s="33" t="str">
        <f>IF(COUNTIF($N$18:$N$60,A2032)=1,VLOOKUP(A2032,$N$18:$O$60,2,0),"")</f>
        <v/>
      </c>
      <c r="B2038" s="33"/>
      <c r="C2038" s="29"/>
      <c r="D2038" s="29"/>
      <c r="E2038" s="29"/>
      <c r="F2038" s="29"/>
      <c r="G2038" s="29"/>
      <c r="H2038" s="29"/>
      <c r="I2038" s="29"/>
      <c r="J2038" s="29"/>
      <c r="K2038" s="29"/>
      <c r="L2038" s="29"/>
      <c r="U2038" s="3"/>
      <c r="V2038" s="3"/>
      <c r="W2038" s="3"/>
      <c r="X2038" s="3"/>
      <c r="Y2038" s="3"/>
      <c r="Z2038" s="3"/>
      <c r="AA2038" s="3"/>
      <c r="AB2038" s="3"/>
      <c r="AC2038" s="3"/>
      <c r="AD2038" s="3"/>
      <c r="AE2038" s="3"/>
      <c r="AF2038" s="3"/>
    </row>
    <row r="2039" spans="1:32" ht="11.25" customHeight="1">
      <c r="A2039" s="34"/>
      <c r="B2039" s="34"/>
      <c r="C2039" s="30"/>
      <c r="D2039" s="30"/>
      <c r="E2039" s="30"/>
      <c r="F2039" s="30"/>
      <c r="G2039" s="30"/>
      <c r="H2039" s="30"/>
      <c r="I2039" s="30"/>
      <c r="J2039" s="30"/>
      <c r="K2039" s="30"/>
      <c r="L2039" s="30"/>
      <c r="U2039" s="3"/>
      <c r="V2039" s="3"/>
      <c r="W2039" s="3"/>
      <c r="X2039" s="3"/>
      <c r="Y2039" s="3"/>
      <c r="Z2039" s="3"/>
      <c r="AA2039" s="3"/>
      <c r="AB2039" s="3"/>
      <c r="AC2039" s="3"/>
      <c r="AD2039" s="3"/>
      <c r="AE2039" s="3"/>
      <c r="AF2039" s="3"/>
    </row>
    <row r="2040" spans="1:32" ht="11.25" customHeight="1">
      <c r="A2040" s="19"/>
      <c r="B2040" s="19"/>
      <c r="C2040" s="28"/>
      <c r="D2040" s="28"/>
      <c r="E2040" s="28"/>
      <c r="F2040" s="28"/>
      <c r="G2040" s="28"/>
      <c r="H2040" s="28"/>
      <c r="I2040" s="28"/>
      <c r="J2040" s="28"/>
      <c r="K2040" s="28"/>
      <c r="L2040" s="28"/>
      <c r="U2040" s="3"/>
      <c r="V2040" s="3"/>
      <c r="W2040" s="3"/>
      <c r="X2040" s="3"/>
      <c r="Y2040" s="3"/>
      <c r="Z2040" s="3"/>
      <c r="AA2040" s="3"/>
      <c r="AB2040" s="3"/>
      <c r="AC2040" s="3"/>
      <c r="AD2040" s="3"/>
      <c r="AE2040" s="3"/>
      <c r="AF2040" s="3"/>
    </row>
    <row r="2041" spans="1:32" ht="11.25" customHeight="1">
      <c r="A2041" s="39">
        <f t="shared" ref="A2041" si="419">A2032+1</f>
        <v>46607</v>
      </c>
      <c r="B2041" s="39"/>
      <c r="C2041" s="29"/>
      <c r="D2041" s="29"/>
      <c r="E2041" s="29"/>
      <c r="F2041" s="29"/>
      <c r="G2041" s="29"/>
      <c r="H2041" s="29"/>
      <c r="I2041" s="29"/>
      <c r="J2041" s="29"/>
      <c r="K2041" s="29"/>
      <c r="L2041" s="29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3"/>
      <c r="AF2041" s="3"/>
    </row>
    <row r="2042" spans="1:32" ht="11.25" customHeight="1">
      <c r="A2042" s="39"/>
      <c r="B2042" s="39"/>
      <c r="C2042" s="29"/>
      <c r="D2042" s="29"/>
      <c r="E2042" s="29"/>
      <c r="F2042" s="29"/>
      <c r="G2042" s="29"/>
      <c r="H2042" s="29"/>
      <c r="I2042" s="29"/>
      <c r="J2042" s="29"/>
      <c r="K2042" s="29"/>
      <c r="L2042" s="29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  <c r="AE2042" s="3"/>
      <c r="AF2042" s="3"/>
    </row>
    <row r="2043" spans="1:32" ht="11.25" customHeight="1">
      <c r="A2043" s="39"/>
      <c r="B2043" s="39"/>
      <c r="C2043" s="29"/>
      <c r="D2043" s="29"/>
      <c r="E2043" s="29"/>
      <c r="F2043" s="29"/>
      <c r="G2043" s="29"/>
      <c r="H2043" s="29"/>
      <c r="I2043" s="29"/>
      <c r="J2043" s="29"/>
      <c r="K2043" s="29"/>
      <c r="L2043" s="29"/>
      <c r="U2043" s="3"/>
      <c r="V2043" s="3"/>
      <c r="W2043" s="3"/>
      <c r="X2043" s="3"/>
      <c r="Y2043" s="3"/>
      <c r="Z2043" s="3"/>
      <c r="AA2043" s="3"/>
      <c r="AB2043" s="3"/>
      <c r="AC2043" s="3"/>
      <c r="AD2043" s="3"/>
      <c r="AE2043" s="3"/>
      <c r="AF2043" s="3"/>
    </row>
    <row r="2044" spans="1:32" ht="11.25" customHeight="1">
      <c r="A2044" s="39"/>
      <c r="B2044" s="39"/>
      <c r="C2044" s="29"/>
      <c r="D2044" s="29"/>
      <c r="E2044" s="29"/>
      <c r="F2044" s="29"/>
      <c r="G2044" s="29"/>
      <c r="H2044" s="29"/>
      <c r="I2044" s="29"/>
      <c r="J2044" s="29"/>
      <c r="K2044" s="29"/>
      <c r="L2044" s="29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3"/>
      <c r="AF2044" s="3"/>
    </row>
    <row r="2045" spans="1:32" ht="11.25" customHeight="1">
      <c r="A2045" s="35">
        <f t="shared" ref="A2045" si="420">A2041</f>
        <v>46607</v>
      </c>
      <c r="B2045" s="35"/>
      <c r="C2045" s="29"/>
      <c r="D2045" s="29"/>
      <c r="E2045" s="29"/>
      <c r="F2045" s="29"/>
      <c r="G2045" s="29"/>
      <c r="H2045" s="29"/>
      <c r="I2045" s="29"/>
      <c r="J2045" s="29"/>
      <c r="K2045" s="29"/>
      <c r="L2045" s="29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</row>
    <row r="2046" spans="1:32" ht="11.25" customHeight="1">
      <c r="A2046" s="35"/>
      <c r="B2046" s="35"/>
      <c r="C2046" s="29"/>
      <c r="D2046" s="29"/>
      <c r="E2046" s="29"/>
      <c r="F2046" s="29"/>
      <c r="G2046" s="29"/>
      <c r="H2046" s="29"/>
      <c r="I2046" s="29"/>
      <c r="J2046" s="29"/>
      <c r="K2046" s="29"/>
      <c r="L2046" s="29"/>
      <c r="U2046" s="3"/>
      <c r="V2046" s="3"/>
      <c r="W2046" s="3"/>
      <c r="X2046" s="3"/>
      <c r="Y2046" s="3"/>
      <c r="Z2046" s="3"/>
      <c r="AA2046" s="3"/>
      <c r="AB2046" s="3"/>
      <c r="AC2046" s="3"/>
      <c r="AD2046" s="3"/>
      <c r="AE2046" s="3"/>
      <c r="AF2046" s="3"/>
    </row>
    <row r="2047" spans="1:32" ht="11.25" customHeight="1">
      <c r="A2047" s="33" t="str">
        <f>IF(COUNTIF($N$18:$N$60,A2041)=1,VLOOKUP(A2041,$N$18:$O$60,2,0),"")</f>
        <v/>
      </c>
      <c r="B2047" s="33"/>
      <c r="C2047" s="29"/>
      <c r="D2047" s="29"/>
      <c r="E2047" s="29"/>
      <c r="F2047" s="29"/>
      <c r="G2047" s="29"/>
      <c r="H2047" s="29"/>
      <c r="I2047" s="29"/>
      <c r="J2047" s="29"/>
      <c r="K2047" s="29"/>
      <c r="L2047" s="29"/>
      <c r="U2047" s="3"/>
      <c r="V2047" s="3"/>
      <c r="W2047" s="3"/>
      <c r="X2047" s="3"/>
      <c r="Y2047" s="3"/>
      <c r="Z2047" s="3"/>
      <c r="AA2047" s="3"/>
      <c r="AB2047" s="3"/>
      <c r="AC2047" s="3"/>
      <c r="AD2047" s="3"/>
      <c r="AE2047" s="3"/>
      <c r="AF2047" s="3"/>
    </row>
    <row r="2048" spans="1:32" ht="11.25" customHeight="1">
      <c r="A2048" s="34"/>
      <c r="B2048" s="34"/>
      <c r="C2048" s="30"/>
      <c r="D2048" s="30"/>
      <c r="E2048" s="30"/>
      <c r="F2048" s="30"/>
      <c r="G2048" s="30"/>
      <c r="H2048" s="30"/>
      <c r="I2048" s="30"/>
      <c r="J2048" s="30"/>
      <c r="K2048" s="30"/>
      <c r="L2048" s="30"/>
      <c r="U2048" s="3"/>
      <c r="V2048" s="3"/>
      <c r="W2048" s="3"/>
      <c r="X2048" s="3"/>
      <c r="Y2048" s="3"/>
      <c r="Z2048" s="3"/>
      <c r="AA2048" s="3"/>
      <c r="AB2048" s="3"/>
      <c r="AC2048" s="3"/>
      <c r="AD2048" s="3"/>
      <c r="AE2048" s="3"/>
      <c r="AF2048" s="3"/>
    </row>
    <row r="2049" spans="1:32" ht="33.75" customHeight="1">
      <c r="A2049" s="36">
        <f>TRUNC((A2051-WEEKDAY(A2051,2)-DATE(YEAR(A2051+4-WEEKDAY(A2051,2)),1,-10))/7)</f>
        <v>32</v>
      </c>
      <c r="B2049" s="36"/>
      <c r="C2049" s="27" t="str">
        <f>IF(MONTH(A2051)=MONTH(A2105),VLOOKUP(MONTH(A2051),$R$1:$S$12,2,2)&amp;" "&amp;YEAR(A2051),VLOOKUP(MONTH(A2051),$R$1:$S$12,2,2)&amp;" "&amp;YEAR(A2051)&amp;" / "&amp;VLOOKUP(MONTH(A2105),$R$1:$S$12,2,2)&amp;" "&amp;YEAR(A2105))</f>
        <v>August 2027</v>
      </c>
      <c r="D2049" s="27"/>
      <c r="E2049" s="27"/>
      <c r="F2049" s="27"/>
      <c r="G2049" s="27"/>
      <c r="H2049" s="27"/>
      <c r="I2049" s="27"/>
      <c r="J2049" s="27"/>
      <c r="K2049" s="27"/>
      <c r="L2049" s="27"/>
      <c r="U2049" s="3"/>
      <c r="V2049" s="3"/>
      <c r="W2049" s="3"/>
      <c r="X2049" s="3"/>
      <c r="Y2049" s="3"/>
      <c r="Z2049" s="3"/>
      <c r="AA2049" s="3"/>
      <c r="AB2049" s="3"/>
      <c r="AC2049" s="3"/>
      <c r="AD2049" s="3"/>
      <c r="AE2049" s="3"/>
      <c r="AF2049" s="3"/>
    </row>
    <row r="2050" spans="1:32" ht="11.25" customHeight="1">
      <c r="A2050" s="21"/>
      <c r="B2050" s="21"/>
      <c r="C2050" s="28"/>
      <c r="D2050" s="28"/>
      <c r="E2050" s="28"/>
      <c r="F2050" s="28"/>
      <c r="G2050" s="28"/>
      <c r="H2050" s="28"/>
      <c r="I2050" s="28"/>
      <c r="J2050" s="28"/>
      <c r="K2050" s="28"/>
      <c r="L2050" s="28"/>
      <c r="U2050" s="3"/>
      <c r="V2050" s="3"/>
      <c r="W2050" s="3"/>
      <c r="X2050" s="3"/>
      <c r="Y2050" s="3"/>
      <c r="Z2050" s="3"/>
      <c r="AA2050" s="3"/>
      <c r="AB2050" s="3"/>
      <c r="AC2050" s="3"/>
      <c r="AD2050" s="3"/>
      <c r="AE2050" s="3"/>
      <c r="AF2050" s="3"/>
    </row>
    <row r="2051" spans="1:32" ht="11.25" customHeight="1">
      <c r="A2051" s="41">
        <f t="shared" ref="A2051" si="421">A2041+1</f>
        <v>46608</v>
      </c>
      <c r="B2051" s="41"/>
      <c r="C2051" s="29"/>
      <c r="D2051" s="29"/>
      <c r="E2051" s="29"/>
      <c r="F2051" s="29"/>
      <c r="G2051" s="29"/>
      <c r="H2051" s="29"/>
      <c r="I2051" s="29"/>
      <c r="J2051" s="29"/>
      <c r="K2051" s="29"/>
      <c r="L2051" s="29"/>
      <c r="U2051" s="3"/>
      <c r="V2051" s="3"/>
      <c r="W2051" s="3"/>
      <c r="X2051" s="3"/>
      <c r="Y2051" s="3"/>
      <c r="Z2051" s="3"/>
      <c r="AA2051" s="3"/>
      <c r="AB2051" s="3"/>
      <c r="AC2051" s="3"/>
      <c r="AD2051" s="3"/>
      <c r="AE2051" s="3"/>
      <c r="AF2051" s="3"/>
    </row>
    <row r="2052" spans="1:32" ht="11.25" customHeight="1">
      <c r="A2052" s="41"/>
      <c r="B2052" s="41"/>
      <c r="C2052" s="29"/>
      <c r="D2052" s="29"/>
      <c r="E2052" s="29"/>
      <c r="F2052" s="29"/>
      <c r="G2052" s="29"/>
      <c r="H2052" s="29"/>
      <c r="I2052" s="29"/>
      <c r="J2052" s="29"/>
      <c r="K2052" s="29"/>
      <c r="L2052" s="29"/>
      <c r="U2052" s="3"/>
      <c r="V2052" s="3"/>
      <c r="W2052" s="3"/>
      <c r="X2052" s="3"/>
      <c r="Y2052" s="3"/>
      <c r="Z2052" s="3"/>
      <c r="AA2052" s="3"/>
      <c r="AB2052" s="3"/>
      <c r="AC2052" s="3"/>
      <c r="AD2052" s="3"/>
      <c r="AE2052" s="3"/>
      <c r="AF2052" s="3"/>
    </row>
    <row r="2053" spans="1:32" ht="11.25" customHeight="1">
      <c r="A2053" s="41"/>
      <c r="B2053" s="41"/>
      <c r="C2053" s="29"/>
      <c r="D2053" s="29"/>
      <c r="E2053" s="29"/>
      <c r="F2053" s="29"/>
      <c r="G2053" s="29"/>
      <c r="H2053" s="29"/>
      <c r="I2053" s="29"/>
      <c r="J2053" s="29"/>
      <c r="K2053" s="29"/>
      <c r="L2053" s="29"/>
      <c r="U2053" s="3"/>
      <c r="V2053" s="3"/>
      <c r="W2053" s="3"/>
      <c r="X2053" s="3"/>
      <c r="Y2053" s="3"/>
      <c r="Z2053" s="3"/>
      <c r="AA2053" s="3"/>
      <c r="AB2053" s="3"/>
      <c r="AC2053" s="3"/>
      <c r="AD2053" s="3"/>
      <c r="AE2053" s="3"/>
      <c r="AF2053" s="3"/>
    </row>
    <row r="2054" spans="1:32" ht="11.25" customHeight="1">
      <c r="A2054" s="41"/>
      <c r="B2054" s="41"/>
      <c r="C2054" s="29"/>
      <c r="D2054" s="29"/>
      <c r="E2054" s="29"/>
      <c r="F2054" s="29"/>
      <c r="G2054" s="29"/>
      <c r="H2054" s="29"/>
      <c r="I2054" s="29"/>
      <c r="J2054" s="29"/>
      <c r="K2054" s="29"/>
      <c r="L2054" s="29"/>
      <c r="U2054" s="3"/>
      <c r="V2054" s="3"/>
      <c r="W2054" s="3"/>
      <c r="X2054" s="3"/>
      <c r="Y2054" s="3"/>
      <c r="Z2054" s="3"/>
      <c r="AA2054" s="3"/>
      <c r="AB2054" s="3"/>
      <c r="AC2054" s="3"/>
      <c r="AD2054" s="3"/>
      <c r="AE2054" s="3"/>
      <c r="AF2054" s="3"/>
    </row>
    <row r="2055" spans="1:32" ht="11.25" customHeight="1">
      <c r="A2055" s="40">
        <f t="shared" ref="A2055" si="422">A2051</f>
        <v>46608</v>
      </c>
      <c r="B2055" s="40"/>
      <c r="C2055" s="29"/>
      <c r="D2055" s="29"/>
      <c r="E2055" s="29"/>
      <c r="F2055" s="29"/>
      <c r="G2055" s="29"/>
      <c r="H2055" s="29"/>
      <c r="I2055" s="29"/>
      <c r="J2055" s="29"/>
      <c r="K2055" s="29"/>
      <c r="L2055" s="29"/>
      <c r="U2055" s="3"/>
      <c r="V2055" s="3"/>
      <c r="W2055" s="3"/>
      <c r="X2055" s="3"/>
      <c r="Y2055" s="3"/>
      <c r="Z2055" s="3"/>
      <c r="AA2055" s="3"/>
      <c r="AB2055" s="3"/>
      <c r="AC2055" s="3"/>
      <c r="AD2055" s="3"/>
      <c r="AE2055" s="3"/>
      <c r="AF2055" s="3"/>
    </row>
    <row r="2056" spans="1:32" ht="11.25" customHeight="1">
      <c r="A2056" s="40"/>
      <c r="B2056" s="40"/>
      <c r="C2056" s="29"/>
      <c r="D2056" s="29"/>
      <c r="E2056" s="29"/>
      <c r="F2056" s="29"/>
      <c r="G2056" s="29"/>
      <c r="H2056" s="29"/>
      <c r="I2056" s="29"/>
      <c r="J2056" s="29"/>
      <c r="K2056" s="29"/>
      <c r="L2056" s="29"/>
      <c r="U2056" s="3"/>
      <c r="V2056" s="3"/>
      <c r="W2056" s="3"/>
      <c r="X2056" s="3"/>
      <c r="Y2056" s="3"/>
      <c r="Z2056" s="3"/>
      <c r="AA2056" s="3"/>
      <c r="AB2056" s="3"/>
      <c r="AC2056" s="3"/>
      <c r="AD2056" s="3"/>
      <c r="AE2056" s="3"/>
      <c r="AF2056" s="3"/>
    </row>
    <row r="2057" spans="1:32" ht="11.25" customHeight="1">
      <c r="A2057" s="37" t="str">
        <f>IF(COUNTIF($N$18:$N$60,A2051)=1,VLOOKUP(A2051,$N$18:$O$60,2,0),"")</f>
        <v/>
      </c>
      <c r="B2057" s="37"/>
      <c r="C2057" s="29"/>
      <c r="D2057" s="29"/>
      <c r="E2057" s="29"/>
      <c r="F2057" s="29"/>
      <c r="G2057" s="29"/>
      <c r="H2057" s="29"/>
      <c r="I2057" s="29"/>
      <c r="J2057" s="29"/>
      <c r="K2057" s="29"/>
      <c r="L2057" s="29"/>
      <c r="U2057" s="3"/>
      <c r="V2057" s="3"/>
      <c r="W2057" s="3"/>
      <c r="X2057" s="3"/>
      <c r="Y2057" s="3"/>
      <c r="Z2057" s="3"/>
      <c r="AA2057" s="3"/>
      <c r="AB2057" s="3"/>
      <c r="AC2057" s="3"/>
      <c r="AD2057" s="3"/>
      <c r="AE2057" s="3"/>
      <c r="AF2057" s="3"/>
    </row>
    <row r="2058" spans="1:32" ht="11.25" customHeight="1">
      <c r="A2058" s="38"/>
      <c r="B2058" s="38"/>
      <c r="C2058" s="30"/>
      <c r="D2058" s="30"/>
      <c r="E2058" s="30"/>
      <c r="F2058" s="30"/>
      <c r="G2058" s="30"/>
      <c r="H2058" s="30"/>
      <c r="I2058" s="30"/>
      <c r="J2058" s="30"/>
      <c r="K2058" s="30"/>
      <c r="L2058" s="30"/>
      <c r="U2058" s="3"/>
      <c r="V2058" s="3"/>
      <c r="W2058" s="3"/>
      <c r="X2058" s="3"/>
      <c r="Y2058" s="3"/>
      <c r="Z2058" s="3"/>
      <c r="AA2058" s="3"/>
      <c r="AB2058" s="3"/>
      <c r="AC2058" s="3"/>
      <c r="AD2058" s="3"/>
      <c r="AE2058" s="3"/>
      <c r="AF2058" s="3"/>
    </row>
    <row r="2059" spans="1:32" ht="11.25" customHeight="1">
      <c r="A2059" s="21"/>
      <c r="B2059" s="21"/>
      <c r="C2059" s="24"/>
      <c r="D2059" s="24"/>
      <c r="E2059" s="24"/>
      <c r="F2059" s="24"/>
      <c r="G2059" s="24"/>
      <c r="H2059" s="24"/>
      <c r="I2059" s="24"/>
      <c r="J2059" s="24"/>
      <c r="K2059" s="24"/>
      <c r="L2059" s="24"/>
      <c r="U2059" s="3"/>
      <c r="V2059" s="3"/>
      <c r="W2059" s="3"/>
      <c r="X2059" s="3"/>
      <c r="Y2059" s="3"/>
      <c r="Z2059" s="3"/>
      <c r="AA2059" s="3"/>
      <c r="AB2059" s="3"/>
      <c r="AC2059" s="3"/>
      <c r="AD2059" s="3"/>
      <c r="AE2059" s="3"/>
      <c r="AF2059" s="3"/>
    </row>
    <row r="2060" spans="1:32" ht="11.25" customHeight="1">
      <c r="A2060" s="41">
        <f t="shared" ref="A2060" si="423">A2051+1</f>
        <v>46609</v>
      </c>
      <c r="B2060" s="41"/>
      <c r="C2060" s="25"/>
      <c r="D2060" s="25"/>
      <c r="E2060" s="25"/>
      <c r="F2060" s="25"/>
      <c r="G2060" s="25"/>
      <c r="H2060" s="25"/>
      <c r="I2060" s="25"/>
      <c r="J2060" s="25"/>
      <c r="K2060" s="25"/>
      <c r="L2060" s="25"/>
      <c r="U2060" s="3"/>
      <c r="V2060" s="3"/>
      <c r="W2060" s="3"/>
      <c r="X2060" s="3"/>
      <c r="Y2060" s="3"/>
      <c r="Z2060" s="3"/>
      <c r="AA2060" s="3"/>
      <c r="AB2060" s="3"/>
      <c r="AC2060" s="3"/>
      <c r="AD2060" s="3"/>
      <c r="AE2060" s="3"/>
      <c r="AF2060" s="3"/>
    </row>
    <row r="2061" spans="1:32" ht="11.25" customHeight="1">
      <c r="A2061" s="41"/>
      <c r="B2061" s="41"/>
      <c r="C2061" s="25"/>
      <c r="D2061" s="25"/>
      <c r="E2061" s="25"/>
      <c r="F2061" s="25"/>
      <c r="G2061" s="25"/>
      <c r="H2061" s="25"/>
      <c r="I2061" s="25"/>
      <c r="J2061" s="25"/>
      <c r="K2061" s="25"/>
      <c r="L2061" s="25"/>
      <c r="U2061" s="3"/>
      <c r="V2061" s="3"/>
      <c r="W2061" s="3"/>
      <c r="X2061" s="3"/>
      <c r="Y2061" s="3"/>
      <c r="Z2061" s="3"/>
      <c r="AA2061" s="3"/>
      <c r="AB2061" s="3"/>
      <c r="AC2061" s="3"/>
      <c r="AD2061" s="3"/>
      <c r="AE2061" s="3"/>
      <c r="AF2061" s="3"/>
    </row>
    <row r="2062" spans="1:32" ht="11.25" customHeight="1">
      <c r="A2062" s="41"/>
      <c r="B2062" s="41"/>
      <c r="C2062" s="25"/>
      <c r="D2062" s="25"/>
      <c r="E2062" s="25"/>
      <c r="F2062" s="25"/>
      <c r="G2062" s="25"/>
      <c r="H2062" s="25"/>
      <c r="I2062" s="25"/>
      <c r="J2062" s="25"/>
      <c r="K2062" s="25"/>
      <c r="L2062" s="25"/>
      <c r="U2062" s="3"/>
      <c r="V2062" s="3"/>
      <c r="W2062" s="3"/>
      <c r="X2062" s="3"/>
      <c r="Y2062" s="3"/>
      <c r="Z2062" s="3"/>
      <c r="AA2062" s="3"/>
      <c r="AB2062" s="3"/>
      <c r="AC2062" s="3"/>
      <c r="AD2062" s="3"/>
      <c r="AE2062" s="3"/>
      <c r="AF2062" s="3"/>
    </row>
    <row r="2063" spans="1:32" ht="11.25" customHeight="1">
      <c r="A2063" s="41"/>
      <c r="B2063" s="41"/>
      <c r="C2063" s="25"/>
      <c r="D2063" s="25"/>
      <c r="E2063" s="25"/>
      <c r="F2063" s="25"/>
      <c r="G2063" s="25"/>
      <c r="H2063" s="25"/>
      <c r="I2063" s="25"/>
      <c r="J2063" s="25"/>
      <c r="K2063" s="25"/>
      <c r="L2063" s="25"/>
      <c r="U2063" s="3"/>
      <c r="V2063" s="3"/>
      <c r="W2063" s="3"/>
      <c r="X2063" s="3"/>
      <c r="Y2063" s="3"/>
      <c r="Z2063" s="3"/>
      <c r="AA2063" s="3"/>
      <c r="AB2063" s="3"/>
      <c r="AC2063" s="3"/>
      <c r="AD2063" s="3"/>
      <c r="AE2063" s="3"/>
      <c r="AF2063" s="3"/>
    </row>
    <row r="2064" spans="1:32" ht="11.25" customHeight="1">
      <c r="A2064" s="40">
        <f t="shared" ref="A2064" si="424">A2060</f>
        <v>46609</v>
      </c>
      <c r="B2064" s="40"/>
      <c r="C2064" s="25"/>
      <c r="D2064" s="25"/>
      <c r="E2064" s="25"/>
      <c r="F2064" s="25"/>
      <c r="G2064" s="25"/>
      <c r="H2064" s="25"/>
      <c r="I2064" s="25"/>
      <c r="J2064" s="25"/>
      <c r="K2064" s="25"/>
      <c r="L2064" s="25"/>
      <c r="U2064" s="3"/>
      <c r="V2064" s="3"/>
      <c r="W2064" s="3"/>
      <c r="X2064" s="3"/>
      <c r="Y2064" s="3"/>
      <c r="Z2064" s="3"/>
      <c r="AA2064" s="3"/>
      <c r="AB2064" s="3"/>
      <c r="AC2064" s="3"/>
      <c r="AD2064" s="3"/>
      <c r="AE2064" s="3"/>
      <c r="AF2064" s="3"/>
    </row>
    <row r="2065" spans="1:32" ht="11.25" customHeight="1">
      <c r="A2065" s="40"/>
      <c r="B2065" s="40"/>
      <c r="C2065" s="25"/>
      <c r="D2065" s="25"/>
      <c r="E2065" s="25"/>
      <c r="F2065" s="25"/>
      <c r="G2065" s="25"/>
      <c r="H2065" s="25"/>
      <c r="I2065" s="25"/>
      <c r="J2065" s="25"/>
      <c r="K2065" s="25"/>
      <c r="L2065" s="25"/>
      <c r="U2065" s="3"/>
      <c r="V2065" s="3"/>
      <c r="W2065" s="3"/>
      <c r="X2065" s="3"/>
      <c r="Y2065" s="3"/>
      <c r="Z2065" s="3"/>
      <c r="AA2065" s="3"/>
      <c r="AB2065" s="3"/>
      <c r="AC2065" s="3"/>
      <c r="AD2065" s="3"/>
      <c r="AE2065" s="3"/>
      <c r="AF2065" s="3"/>
    </row>
    <row r="2066" spans="1:32" ht="11.25" customHeight="1">
      <c r="A2066" s="37" t="str">
        <f>IF(COUNTIF($N$18:$N$60,A2060)=1,VLOOKUP(A2060,$N$18:$O$60,2,0),"")</f>
        <v/>
      </c>
      <c r="B2066" s="37"/>
      <c r="C2066" s="25"/>
      <c r="D2066" s="25"/>
      <c r="E2066" s="25"/>
      <c r="F2066" s="25"/>
      <c r="G2066" s="25"/>
      <c r="H2066" s="25"/>
      <c r="I2066" s="25"/>
      <c r="J2066" s="25"/>
      <c r="K2066" s="25"/>
      <c r="L2066" s="25"/>
      <c r="U2066" s="3"/>
      <c r="V2066" s="3"/>
      <c r="W2066" s="3"/>
      <c r="X2066" s="3"/>
      <c r="Y2066" s="3"/>
      <c r="Z2066" s="3"/>
      <c r="AA2066" s="3"/>
      <c r="AB2066" s="3"/>
      <c r="AC2066" s="3"/>
      <c r="AD2066" s="3"/>
      <c r="AE2066" s="3"/>
      <c r="AF2066" s="3"/>
    </row>
    <row r="2067" spans="1:32" ht="11.25" customHeight="1">
      <c r="A2067" s="38"/>
      <c r="B2067" s="38"/>
      <c r="C2067" s="26"/>
      <c r="D2067" s="26"/>
      <c r="E2067" s="26"/>
      <c r="F2067" s="26"/>
      <c r="G2067" s="26"/>
      <c r="H2067" s="26"/>
      <c r="I2067" s="26"/>
      <c r="J2067" s="26"/>
      <c r="K2067" s="26"/>
      <c r="L2067" s="26"/>
      <c r="U2067" s="3"/>
      <c r="V2067" s="3"/>
      <c r="W2067" s="3"/>
      <c r="X2067" s="3"/>
      <c r="Y2067" s="3"/>
      <c r="Z2067" s="3"/>
      <c r="AA2067" s="3"/>
      <c r="AB2067" s="3"/>
      <c r="AC2067" s="3"/>
      <c r="AD2067" s="3"/>
      <c r="AE2067" s="3"/>
      <c r="AF2067" s="3"/>
    </row>
    <row r="2068" spans="1:32" ht="11.25" customHeight="1">
      <c r="A2068" s="22"/>
      <c r="B2068" s="22"/>
      <c r="C2068" s="24"/>
      <c r="D2068" s="24"/>
      <c r="E2068" s="24"/>
      <c r="F2068" s="24"/>
      <c r="G2068" s="24"/>
      <c r="H2068" s="24"/>
      <c r="I2068" s="24"/>
      <c r="J2068" s="24"/>
      <c r="K2068" s="24"/>
      <c r="L2068" s="24"/>
      <c r="U2068" s="3"/>
      <c r="V2068" s="3"/>
      <c r="W2068" s="3"/>
      <c r="X2068" s="3"/>
      <c r="Y2068" s="3"/>
      <c r="Z2068" s="3"/>
      <c r="AA2068" s="3"/>
      <c r="AB2068" s="3"/>
      <c r="AC2068" s="3"/>
      <c r="AD2068" s="3"/>
      <c r="AE2068" s="3"/>
      <c r="AF2068" s="3"/>
    </row>
    <row r="2069" spans="1:32" ht="11.25" customHeight="1">
      <c r="A2069" s="41">
        <f t="shared" ref="A2069" si="425">A2060+1</f>
        <v>46610</v>
      </c>
      <c r="B2069" s="41"/>
      <c r="C2069" s="25"/>
      <c r="D2069" s="25"/>
      <c r="E2069" s="25"/>
      <c r="F2069" s="25"/>
      <c r="G2069" s="25"/>
      <c r="H2069" s="25"/>
      <c r="I2069" s="25"/>
      <c r="J2069" s="25"/>
      <c r="K2069" s="25"/>
      <c r="L2069" s="25"/>
      <c r="U2069" s="3"/>
      <c r="V2069" s="3"/>
      <c r="W2069" s="3"/>
      <c r="X2069" s="3"/>
      <c r="Y2069" s="3"/>
      <c r="Z2069" s="3"/>
      <c r="AA2069" s="3"/>
      <c r="AB2069" s="3"/>
      <c r="AC2069" s="3"/>
      <c r="AD2069" s="3"/>
      <c r="AE2069" s="3"/>
      <c r="AF2069" s="3"/>
    </row>
    <row r="2070" spans="1:32" ht="11.25" customHeight="1">
      <c r="A2070" s="41"/>
      <c r="B2070" s="41"/>
      <c r="C2070" s="25"/>
      <c r="D2070" s="25"/>
      <c r="E2070" s="25"/>
      <c r="F2070" s="25"/>
      <c r="G2070" s="25"/>
      <c r="H2070" s="25"/>
      <c r="I2070" s="25"/>
      <c r="J2070" s="25"/>
      <c r="K2070" s="25"/>
      <c r="L2070" s="25"/>
      <c r="U2070" s="3"/>
      <c r="V2070" s="3"/>
      <c r="W2070" s="3"/>
      <c r="X2070" s="3"/>
      <c r="Y2070" s="3"/>
      <c r="Z2070" s="3"/>
      <c r="AA2070" s="3"/>
      <c r="AB2070" s="3"/>
      <c r="AC2070" s="3"/>
      <c r="AD2070" s="3"/>
      <c r="AE2070" s="3"/>
      <c r="AF2070" s="3"/>
    </row>
    <row r="2071" spans="1:32" ht="11.25" customHeight="1">
      <c r="A2071" s="41"/>
      <c r="B2071" s="41"/>
      <c r="C2071" s="25"/>
      <c r="D2071" s="25"/>
      <c r="E2071" s="25"/>
      <c r="F2071" s="25"/>
      <c r="G2071" s="25"/>
      <c r="H2071" s="25"/>
      <c r="I2071" s="25"/>
      <c r="J2071" s="25"/>
      <c r="K2071" s="25"/>
      <c r="L2071" s="25"/>
      <c r="U2071" s="3"/>
      <c r="V2071" s="3"/>
      <c r="W2071" s="3"/>
      <c r="X2071" s="3"/>
      <c r="Y2071" s="3"/>
      <c r="Z2071" s="3"/>
      <c r="AA2071" s="3"/>
      <c r="AB2071" s="3"/>
      <c r="AC2071" s="3"/>
      <c r="AD2071" s="3"/>
      <c r="AE2071" s="3"/>
      <c r="AF2071" s="3"/>
    </row>
    <row r="2072" spans="1:32" ht="11.25" customHeight="1">
      <c r="A2072" s="41"/>
      <c r="B2072" s="41"/>
      <c r="C2072" s="25"/>
      <c r="D2072" s="25"/>
      <c r="E2072" s="25"/>
      <c r="F2072" s="25"/>
      <c r="G2072" s="25"/>
      <c r="H2072" s="25"/>
      <c r="I2072" s="25"/>
      <c r="J2072" s="25"/>
      <c r="K2072" s="25"/>
      <c r="L2072" s="25"/>
      <c r="U2072" s="3"/>
      <c r="V2072" s="3"/>
      <c r="W2072" s="3"/>
      <c r="X2072" s="3"/>
      <c r="Y2072" s="3"/>
      <c r="Z2072" s="3"/>
      <c r="AA2072" s="3"/>
      <c r="AB2072" s="3"/>
      <c r="AC2072" s="3"/>
      <c r="AD2072" s="3"/>
      <c r="AE2072" s="3"/>
      <c r="AF2072" s="3"/>
    </row>
    <row r="2073" spans="1:32" ht="11.25" customHeight="1">
      <c r="A2073" s="40">
        <f t="shared" ref="A2073" si="426">A2069</f>
        <v>46610</v>
      </c>
      <c r="B2073" s="40"/>
      <c r="C2073" s="25"/>
      <c r="D2073" s="25"/>
      <c r="E2073" s="25"/>
      <c r="F2073" s="25"/>
      <c r="G2073" s="25"/>
      <c r="H2073" s="25"/>
      <c r="I2073" s="25"/>
      <c r="J2073" s="25"/>
      <c r="K2073" s="25"/>
      <c r="L2073" s="25"/>
      <c r="U2073" s="3"/>
      <c r="V2073" s="3"/>
      <c r="W2073" s="3"/>
      <c r="X2073" s="3"/>
      <c r="Y2073" s="3"/>
      <c r="Z2073" s="3"/>
      <c r="AA2073" s="3"/>
      <c r="AB2073" s="3"/>
      <c r="AC2073" s="3"/>
      <c r="AD2073" s="3"/>
      <c r="AE2073" s="3"/>
      <c r="AF2073" s="3"/>
    </row>
    <row r="2074" spans="1:32" ht="11.25" customHeight="1">
      <c r="A2074" s="40"/>
      <c r="B2074" s="40"/>
      <c r="C2074" s="25"/>
      <c r="D2074" s="25"/>
      <c r="E2074" s="25"/>
      <c r="F2074" s="25"/>
      <c r="G2074" s="25"/>
      <c r="H2074" s="25"/>
      <c r="I2074" s="25"/>
      <c r="J2074" s="25"/>
      <c r="K2074" s="25"/>
      <c r="L2074" s="25"/>
      <c r="U2074" s="3"/>
      <c r="V2074" s="3"/>
      <c r="W2074" s="3"/>
      <c r="X2074" s="3"/>
      <c r="Y2074" s="3"/>
      <c r="Z2074" s="3"/>
      <c r="AA2074" s="3"/>
      <c r="AB2074" s="3"/>
      <c r="AC2074" s="3"/>
      <c r="AD2074" s="3"/>
      <c r="AE2074" s="3"/>
      <c r="AF2074" s="3"/>
    </row>
    <row r="2075" spans="1:32" ht="11.25" customHeight="1">
      <c r="A2075" s="37" t="str">
        <f>IF(COUNTIF($N$18:$N$60,A2069)=1,VLOOKUP(A2069,$N$18:$O$60,2,0),"")</f>
        <v/>
      </c>
      <c r="B2075" s="37"/>
      <c r="C2075" s="25"/>
      <c r="D2075" s="25"/>
      <c r="E2075" s="25"/>
      <c r="F2075" s="25"/>
      <c r="G2075" s="25"/>
      <c r="H2075" s="25"/>
      <c r="I2075" s="25"/>
      <c r="J2075" s="25"/>
      <c r="K2075" s="25"/>
      <c r="L2075" s="25"/>
      <c r="U2075" s="3"/>
      <c r="V2075" s="3"/>
      <c r="W2075" s="3"/>
      <c r="X2075" s="3"/>
      <c r="Y2075" s="3"/>
      <c r="Z2075" s="3"/>
      <c r="AA2075" s="3"/>
      <c r="AB2075" s="3"/>
      <c r="AC2075" s="3"/>
      <c r="AD2075" s="3"/>
      <c r="AE2075" s="3"/>
      <c r="AF2075" s="3"/>
    </row>
    <row r="2076" spans="1:32" ht="11.25" customHeight="1">
      <c r="A2076" s="38"/>
      <c r="B2076" s="38"/>
      <c r="C2076" s="26"/>
      <c r="D2076" s="26"/>
      <c r="E2076" s="26"/>
      <c r="F2076" s="26"/>
      <c r="G2076" s="26"/>
      <c r="H2076" s="26"/>
      <c r="I2076" s="26"/>
      <c r="J2076" s="26"/>
      <c r="K2076" s="26"/>
      <c r="L2076" s="26"/>
      <c r="U2076" s="3"/>
      <c r="V2076" s="3"/>
      <c r="W2076" s="3"/>
      <c r="X2076" s="3"/>
      <c r="Y2076" s="3"/>
      <c r="Z2076" s="3"/>
      <c r="AA2076" s="3"/>
      <c r="AB2076" s="3"/>
      <c r="AC2076" s="3"/>
      <c r="AD2076" s="3"/>
      <c r="AE2076" s="3"/>
      <c r="AF2076" s="3"/>
    </row>
    <row r="2077" spans="1:32" ht="11.25" customHeight="1">
      <c r="A2077" s="22"/>
      <c r="B2077" s="22"/>
      <c r="C2077" s="24"/>
      <c r="D2077" s="24"/>
      <c r="E2077" s="24"/>
      <c r="F2077" s="24"/>
      <c r="G2077" s="24"/>
      <c r="H2077" s="24"/>
      <c r="I2077" s="24"/>
      <c r="J2077" s="24"/>
      <c r="K2077" s="24"/>
      <c r="L2077" s="24"/>
      <c r="U2077" s="3"/>
      <c r="V2077" s="3"/>
      <c r="W2077" s="3"/>
      <c r="X2077" s="3"/>
      <c r="Y2077" s="3"/>
      <c r="Z2077" s="3"/>
      <c r="AA2077" s="3"/>
      <c r="AB2077" s="3"/>
      <c r="AC2077" s="3"/>
      <c r="AD2077" s="3"/>
      <c r="AE2077" s="3"/>
      <c r="AF2077" s="3"/>
    </row>
    <row r="2078" spans="1:32" ht="11.25" customHeight="1">
      <c r="A2078" s="41">
        <f t="shared" ref="A2078" si="427">A2069+1</f>
        <v>46611</v>
      </c>
      <c r="B2078" s="41"/>
      <c r="C2078" s="25"/>
      <c r="D2078" s="25"/>
      <c r="E2078" s="25"/>
      <c r="F2078" s="25"/>
      <c r="G2078" s="25"/>
      <c r="H2078" s="25"/>
      <c r="I2078" s="25"/>
      <c r="J2078" s="25"/>
      <c r="K2078" s="25"/>
      <c r="L2078" s="25"/>
      <c r="U2078" s="3"/>
      <c r="V2078" s="3"/>
      <c r="W2078" s="3"/>
      <c r="X2078" s="3"/>
      <c r="Y2078" s="3"/>
      <c r="Z2078" s="3"/>
      <c r="AA2078" s="3"/>
      <c r="AB2078" s="3"/>
      <c r="AC2078" s="3"/>
      <c r="AD2078" s="3"/>
      <c r="AE2078" s="3"/>
      <c r="AF2078" s="3"/>
    </row>
    <row r="2079" spans="1:32" ht="11.25" customHeight="1">
      <c r="A2079" s="41"/>
      <c r="B2079" s="41"/>
      <c r="C2079" s="25"/>
      <c r="D2079" s="25"/>
      <c r="E2079" s="25"/>
      <c r="F2079" s="25"/>
      <c r="G2079" s="25"/>
      <c r="H2079" s="25"/>
      <c r="I2079" s="25"/>
      <c r="J2079" s="25"/>
      <c r="K2079" s="25"/>
      <c r="L2079" s="25"/>
      <c r="U2079" s="3"/>
      <c r="V2079" s="3"/>
      <c r="W2079" s="3"/>
      <c r="X2079" s="3"/>
      <c r="Y2079" s="3"/>
      <c r="Z2079" s="3"/>
      <c r="AA2079" s="3"/>
      <c r="AB2079" s="3"/>
      <c r="AC2079" s="3"/>
      <c r="AD2079" s="3"/>
      <c r="AE2079" s="3"/>
      <c r="AF2079" s="3"/>
    </row>
    <row r="2080" spans="1:32" ht="11.25" customHeight="1">
      <c r="A2080" s="41"/>
      <c r="B2080" s="41"/>
      <c r="C2080" s="25"/>
      <c r="D2080" s="25"/>
      <c r="E2080" s="25"/>
      <c r="F2080" s="25"/>
      <c r="G2080" s="25"/>
      <c r="H2080" s="25"/>
      <c r="I2080" s="25"/>
      <c r="J2080" s="25"/>
      <c r="K2080" s="25"/>
      <c r="L2080" s="25"/>
      <c r="U2080" s="3"/>
      <c r="V2080" s="3"/>
      <c r="W2080" s="3"/>
      <c r="X2080" s="3"/>
      <c r="Y2080" s="3"/>
      <c r="Z2080" s="3"/>
      <c r="AA2080" s="3"/>
      <c r="AB2080" s="3"/>
      <c r="AC2080" s="3"/>
      <c r="AD2080" s="3"/>
      <c r="AE2080" s="3"/>
      <c r="AF2080" s="3"/>
    </row>
    <row r="2081" spans="1:32" ht="11.25" customHeight="1">
      <c r="A2081" s="41"/>
      <c r="B2081" s="41"/>
      <c r="C2081" s="25"/>
      <c r="D2081" s="25"/>
      <c r="E2081" s="25"/>
      <c r="F2081" s="25"/>
      <c r="G2081" s="25"/>
      <c r="H2081" s="25"/>
      <c r="I2081" s="25"/>
      <c r="J2081" s="25"/>
      <c r="K2081" s="25"/>
      <c r="L2081" s="25"/>
      <c r="U2081" s="3"/>
      <c r="V2081" s="3"/>
      <c r="W2081" s="3"/>
      <c r="X2081" s="3"/>
      <c r="Y2081" s="3"/>
      <c r="Z2081" s="3"/>
      <c r="AA2081" s="3"/>
      <c r="AB2081" s="3"/>
      <c r="AC2081" s="3"/>
      <c r="AD2081" s="3"/>
      <c r="AE2081" s="3"/>
      <c r="AF2081" s="3"/>
    </row>
    <row r="2082" spans="1:32" ht="11.25" customHeight="1">
      <c r="A2082" s="40">
        <f t="shared" ref="A2082" si="428">A2078</f>
        <v>46611</v>
      </c>
      <c r="B2082" s="40"/>
      <c r="C2082" s="25"/>
      <c r="D2082" s="25"/>
      <c r="E2082" s="25"/>
      <c r="F2082" s="25"/>
      <c r="G2082" s="25"/>
      <c r="H2082" s="25"/>
      <c r="I2082" s="25"/>
      <c r="J2082" s="25"/>
      <c r="K2082" s="25"/>
      <c r="L2082" s="25"/>
      <c r="U2082" s="3"/>
      <c r="V2082" s="3"/>
      <c r="W2082" s="3"/>
      <c r="X2082" s="3"/>
      <c r="Y2082" s="3"/>
      <c r="Z2082" s="3"/>
      <c r="AA2082" s="3"/>
      <c r="AB2082" s="3"/>
      <c r="AC2082" s="3"/>
      <c r="AD2082" s="3"/>
      <c r="AE2082" s="3"/>
      <c r="AF2082" s="3"/>
    </row>
    <row r="2083" spans="1:32" ht="11.25" customHeight="1">
      <c r="A2083" s="40"/>
      <c r="B2083" s="40"/>
      <c r="C2083" s="25"/>
      <c r="D2083" s="25"/>
      <c r="E2083" s="25"/>
      <c r="F2083" s="25"/>
      <c r="G2083" s="25"/>
      <c r="H2083" s="25"/>
      <c r="I2083" s="25"/>
      <c r="J2083" s="25"/>
      <c r="K2083" s="25"/>
      <c r="L2083" s="25"/>
      <c r="U2083" s="3"/>
      <c r="V2083" s="3"/>
      <c r="W2083" s="3"/>
      <c r="X2083" s="3"/>
      <c r="Y2083" s="3"/>
      <c r="Z2083" s="3"/>
      <c r="AA2083" s="3"/>
      <c r="AB2083" s="3"/>
      <c r="AC2083" s="3"/>
      <c r="AD2083" s="3"/>
      <c r="AE2083" s="3"/>
      <c r="AF2083" s="3"/>
    </row>
    <row r="2084" spans="1:32" ht="11.25" customHeight="1">
      <c r="A2084" s="37" t="str">
        <f>IF(COUNTIF($N$18:$N$60,A2078)=1,VLOOKUP(A2078,$N$18:$O$60,2,0),"")</f>
        <v/>
      </c>
      <c r="B2084" s="37"/>
      <c r="C2084" s="25"/>
      <c r="D2084" s="25"/>
      <c r="E2084" s="25"/>
      <c r="F2084" s="25"/>
      <c r="G2084" s="25"/>
      <c r="H2084" s="25"/>
      <c r="I2084" s="25"/>
      <c r="J2084" s="25"/>
      <c r="K2084" s="25"/>
      <c r="L2084" s="25"/>
      <c r="U2084" s="3"/>
      <c r="V2084" s="3"/>
      <c r="W2084" s="3"/>
      <c r="X2084" s="3"/>
      <c r="Y2084" s="3"/>
      <c r="Z2084" s="3"/>
      <c r="AA2084" s="3"/>
      <c r="AB2084" s="3"/>
      <c r="AC2084" s="3"/>
      <c r="AD2084" s="3"/>
      <c r="AE2084" s="3"/>
      <c r="AF2084" s="3"/>
    </row>
    <row r="2085" spans="1:32" ht="11.25" customHeight="1">
      <c r="A2085" s="38"/>
      <c r="B2085" s="38"/>
      <c r="C2085" s="26"/>
      <c r="D2085" s="26"/>
      <c r="E2085" s="26"/>
      <c r="F2085" s="26"/>
      <c r="G2085" s="26"/>
      <c r="H2085" s="26"/>
      <c r="I2085" s="26"/>
      <c r="J2085" s="26"/>
      <c r="K2085" s="26"/>
      <c r="L2085" s="26"/>
      <c r="U2085" s="3"/>
      <c r="V2085" s="3"/>
      <c r="W2085" s="3"/>
      <c r="X2085" s="3"/>
      <c r="Y2085" s="3"/>
      <c r="Z2085" s="3"/>
      <c r="AA2085" s="3"/>
      <c r="AB2085" s="3"/>
      <c r="AC2085" s="3"/>
      <c r="AD2085" s="3"/>
      <c r="AE2085" s="3"/>
      <c r="AF2085" s="3"/>
    </row>
    <row r="2086" spans="1:32" ht="11.25" customHeight="1">
      <c r="A2086" s="7"/>
      <c r="B2086" s="7"/>
      <c r="C2086" s="24"/>
      <c r="D2086" s="24"/>
      <c r="E2086" s="24"/>
      <c r="F2086" s="24"/>
      <c r="G2086" s="24"/>
      <c r="H2086" s="24"/>
      <c r="I2086" s="24"/>
      <c r="J2086" s="24"/>
      <c r="K2086" s="24"/>
      <c r="L2086" s="24"/>
      <c r="U2086" s="3"/>
      <c r="V2086" s="3"/>
      <c r="W2086" s="3"/>
      <c r="X2086" s="3"/>
      <c r="Y2086" s="3"/>
      <c r="Z2086" s="3"/>
      <c r="AA2086" s="3"/>
      <c r="AB2086" s="3"/>
      <c r="AC2086" s="3"/>
      <c r="AD2086" s="3"/>
      <c r="AE2086" s="3"/>
      <c r="AF2086" s="3"/>
    </row>
    <row r="2087" spans="1:32" ht="11.25" customHeight="1">
      <c r="A2087" s="41">
        <f t="shared" ref="A2087" si="429">A2078+1</f>
        <v>46612</v>
      </c>
      <c r="B2087" s="41"/>
      <c r="C2087" s="25"/>
      <c r="D2087" s="25"/>
      <c r="E2087" s="25"/>
      <c r="F2087" s="25"/>
      <c r="G2087" s="25"/>
      <c r="H2087" s="25"/>
      <c r="I2087" s="25"/>
      <c r="J2087" s="25"/>
      <c r="K2087" s="25"/>
      <c r="L2087" s="25"/>
      <c r="U2087" s="3"/>
      <c r="V2087" s="3"/>
      <c r="W2087" s="3"/>
      <c r="X2087" s="3"/>
      <c r="Y2087" s="3"/>
      <c r="Z2087" s="3"/>
      <c r="AA2087" s="3"/>
      <c r="AB2087" s="3"/>
      <c r="AC2087" s="3"/>
      <c r="AD2087" s="3"/>
      <c r="AE2087" s="3"/>
      <c r="AF2087" s="3"/>
    </row>
    <row r="2088" spans="1:32" ht="11.25" customHeight="1">
      <c r="A2088" s="41"/>
      <c r="B2088" s="41"/>
      <c r="C2088" s="25"/>
      <c r="D2088" s="25"/>
      <c r="E2088" s="25"/>
      <c r="F2088" s="25"/>
      <c r="G2088" s="25"/>
      <c r="H2088" s="25"/>
      <c r="I2088" s="25"/>
      <c r="J2088" s="25"/>
      <c r="K2088" s="25"/>
      <c r="L2088" s="25"/>
      <c r="U2088" s="3"/>
      <c r="V2088" s="3"/>
      <c r="W2088" s="3"/>
      <c r="X2088" s="3"/>
      <c r="Y2088" s="3"/>
      <c r="Z2088" s="3"/>
      <c r="AA2088" s="3"/>
      <c r="AB2088" s="3"/>
      <c r="AC2088" s="3"/>
      <c r="AD2088" s="3"/>
      <c r="AE2088" s="3"/>
      <c r="AF2088" s="3"/>
    </row>
    <row r="2089" spans="1:32" ht="11.25" customHeight="1">
      <c r="A2089" s="41"/>
      <c r="B2089" s="41"/>
      <c r="C2089" s="25"/>
      <c r="D2089" s="25"/>
      <c r="E2089" s="25"/>
      <c r="F2089" s="25"/>
      <c r="G2089" s="25"/>
      <c r="H2089" s="25"/>
      <c r="I2089" s="25"/>
      <c r="J2089" s="25"/>
      <c r="K2089" s="25"/>
      <c r="L2089" s="25"/>
      <c r="U2089" s="3"/>
      <c r="V2089" s="3"/>
      <c r="W2089" s="3"/>
      <c r="X2089" s="3"/>
      <c r="Y2089" s="3"/>
      <c r="Z2089" s="3"/>
      <c r="AA2089" s="3"/>
      <c r="AB2089" s="3"/>
      <c r="AC2089" s="3"/>
      <c r="AD2089" s="3"/>
      <c r="AE2089" s="3"/>
      <c r="AF2089" s="3"/>
    </row>
    <row r="2090" spans="1:32" ht="11.25" customHeight="1">
      <c r="A2090" s="41"/>
      <c r="B2090" s="41"/>
      <c r="C2090" s="25"/>
      <c r="D2090" s="25"/>
      <c r="E2090" s="25"/>
      <c r="F2090" s="25"/>
      <c r="G2090" s="25"/>
      <c r="H2090" s="25"/>
      <c r="I2090" s="25"/>
      <c r="J2090" s="25"/>
      <c r="K2090" s="25"/>
      <c r="L2090" s="25"/>
      <c r="U2090" s="3"/>
      <c r="V2090" s="3"/>
      <c r="W2090" s="3"/>
      <c r="X2090" s="3"/>
      <c r="Y2090" s="3"/>
      <c r="Z2090" s="3"/>
      <c r="AA2090" s="3"/>
      <c r="AB2090" s="3"/>
      <c r="AC2090" s="3"/>
      <c r="AD2090" s="3"/>
      <c r="AE2090" s="3"/>
      <c r="AF2090" s="3"/>
    </row>
    <row r="2091" spans="1:32" ht="11.25" customHeight="1">
      <c r="A2091" s="40">
        <f t="shared" ref="A2091" si="430">A2087</f>
        <v>46612</v>
      </c>
      <c r="B2091" s="40"/>
      <c r="C2091" s="25"/>
      <c r="D2091" s="25"/>
      <c r="E2091" s="25"/>
      <c r="F2091" s="25"/>
      <c r="G2091" s="25"/>
      <c r="H2091" s="25"/>
      <c r="I2091" s="25"/>
      <c r="J2091" s="25"/>
      <c r="K2091" s="25"/>
      <c r="L2091" s="25"/>
      <c r="U2091" s="3"/>
      <c r="V2091" s="3"/>
      <c r="W2091" s="3"/>
      <c r="X2091" s="3"/>
      <c r="Y2091" s="3"/>
      <c r="Z2091" s="3"/>
      <c r="AA2091" s="3"/>
      <c r="AB2091" s="3"/>
      <c r="AC2091" s="3"/>
      <c r="AD2091" s="3"/>
      <c r="AE2091" s="3"/>
      <c r="AF2091" s="3"/>
    </row>
    <row r="2092" spans="1:32" ht="11.25" customHeight="1">
      <c r="A2092" s="40"/>
      <c r="B2092" s="40"/>
      <c r="C2092" s="25"/>
      <c r="D2092" s="25"/>
      <c r="E2092" s="25"/>
      <c r="F2092" s="25"/>
      <c r="G2092" s="25"/>
      <c r="H2092" s="25"/>
      <c r="I2092" s="25"/>
      <c r="J2092" s="25"/>
      <c r="K2092" s="25"/>
      <c r="L2092" s="25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</row>
    <row r="2093" spans="1:32" ht="11.25" customHeight="1">
      <c r="A2093" s="37" t="str">
        <f>IF(COUNTIF($N$18:$N$60,A2087)=1,VLOOKUP(A2087,$N$18:$O$60,2,0),"")</f>
        <v/>
      </c>
      <c r="B2093" s="37"/>
      <c r="C2093" s="25"/>
      <c r="D2093" s="25"/>
      <c r="E2093" s="25"/>
      <c r="F2093" s="25"/>
      <c r="G2093" s="25"/>
      <c r="H2093" s="25"/>
      <c r="I2093" s="25"/>
      <c r="J2093" s="25"/>
      <c r="K2093" s="25"/>
      <c r="L2093" s="25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</row>
    <row r="2094" spans="1:32" ht="11.25" customHeight="1">
      <c r="A2094" s="38"/>
      <c r="B2094" s="38"/>
      <c r="C2094" s="26"/>
      <c r="D2094" s="26"/>
      <c r="E2094" s="26"/>
      <c r="F2094" s="26"/>
      <c r="G2094" s="26"/>
      <c r="H2094" s="26"/>
      <c r="I2094" s="26"/>
      <c r="J2094" s="26"/>
      <c r="K2094" s="26"/>
      <c r="L2094" s="26"/>
      <c r="U2094" s="3"/>
      <c r="V2094" s="3"/>
      <c r="W2094" s="3"/>
      <c r="X2094" s="3"/>
      <c r="Y2094" s="3"/>
      <c r="Z2094" s="3"/>
      <c r="AA2094" s="3"/>
      <c r="AB2094" s="3"/>
      <c r="AC2094" s="3"/>
      <c r="AD2094" s="3"/>
      <c r="AE2094" s="3"/>
      <c r="AF2094" s="3"/>
    </row>
    <row r="2095" spans="1:32" ht="11.25" customHeight="1">
      <c r="A2095" s="16"/>
      <c r="B2095" s="16"/>
      <c r="C2095" s="24"/>
      <c r="D2095" s="24"/>
      <c r="E2095" s="24"/>
      <c r="F2095" s="24"/>
      <c r="G2095" s="24"/>
      <c r="H2095" s="24"/>
      <c r="I2095" s="24"/>
      <c r="J2095" s="24"/>
      <c r="K2095" s="24"/>
      <c r="L2095" s="24"/>
      <c r="U2095" s="3"/>
      <c r="V2095" s="3"/>
      <c r="W2095" s="3"/>
      <c r="X2095" s="3"/>
      <c r="Y2095" s="3"/>
      <c r="Z2095" s="3"/>
      <c r="AA2095" s="3"/>
      <c r="AB2095" s="3"/>
      <c r="AC2095" s="3"/>
      <c r="AD2095" s="3"/>
      <c r="AE2095" s="3"/>
      <c r="AF2095" s="3"/>
    </row>
    <row r="2096" spans="1:32" ht="11.25" customHeight="1">
      <c r="A2096" s="39">
        <f t="shared" ref="A2096" si="431">A2087+1</f>
        <v>46613</v>
      </c>
      <c r="B2096" s="39"/>
      <c r="C2096" s="25"/>
      <c r="D2096" s="25"/>
      <c r="E2096" s="25"/>
      <c r="F2096" s="25"/>
      <c r="G2096" s="25"/>
      <c r="H2096" s="25"/>
      <c r="I2096" s="25"/>
      <c r="J2096" s="25"/>
      <c r="K2096" s="25"/>
      <c r="L2096" s="25"/>
      <c r="U2096" s="3"/>
      <c r="V2096" s="3"/>
      <c r="W2096" s="3"/>
      <c r="X2096" s="3"/>
      <c r="Y2096" s="3"/>
      <c r="Z2096" s="3"/>
      <c r="AA2096" s="3"/>
      <c r="AB2096" s="3"/>
      <c r="AC2096" s="3"/>
      <c r="AD2096" s="3"/>
      <c r="AE2096" s="3"/>
      <c r="AF2096" s="3"/>
    </row>
    <row r="2097" spans="1:32" ht="11.25" customHeight="1">
      <c r="A2097" s="39"/>
      <c r="B2097" s="39"/>
      <c r="C2097" s="25"/>
      <c r="D2097" s="25"/>
      <c r="E2097" s="25"/>
      <c r="F2097" s="25"/>
      <c r="G2097" s="25"/>
      <c r="H2097" s="25"/>
      <c r="I2097" s="25"/>
      <c r="J2097" s="25"/>
      <c r="K2097" s="25"/>
      <c r="L2097" s="25"/>
      <c r="U2097" s="3"/>
      <c r="V2097" s="3"/>
      <c r="W2097" s="3"/>
      <c r="X2097" s="3"/>
      <c r="Y2097" s="3"/>
      <c r="Z2097" s="3"/>
      <c r="AA2097" s="3"/>
      <c r="AB2097" s="3"/>
      <c r="AC2097" s="3"/>
      <c r="AD2097" s="3"/>
      <c r="AE2097" s="3"/>
      <c r="AF2097" s="3"/>
    </row>
    <row r="2098" spans="1:32" ht="11.25" customHeight="1">
      <c r="A2098" s="39"/>
      <c r="B2098" s="39"/>
      <c r="C2098" s="25"/>
      <c r="D2098" s="25"/>
      <c r="E2098" s="25"/>
      <c r="F2098" s="25"/>
      <c r="G2098" s="25"/>
      <c r="H2098" s="25"/>
      <c r="I2098" s="25"/>
      <c r="J2098" s="25"/>
      <c r="K2098" s="25"/>
      <c r="L2098" s="25"/>
      <c r="U2098" s="3"/>
      <c r="V2098" s="3"/>
      <c r="W2098" s="3"/>
      <c r="X2098" s="3"/>
      <c r="Y2098" s="3"/>
      <c r="Z2098" s="3"/>
      <c r="AA2098" s="3"/>
      <c r="AB2098" s="3"/>
      <c r="AC2098" s="3"/>
      <c r="AD2098" s="3"/>
      <c r="AE2098" s="3"/>
      <c r="AF2098" s="3"/>
    </row>
    <row r="2099" spans="1:32" ht="11.25" customHeight="1">
      <c r="A2099" s="39"/>
      <c r="B2099" s="39"/>
      <c r="C2099" s="25"/>
      <c r="D2099" s="25"/>
      <c r="E2099" s="25"/>
      <c r="F2099" s="25"/>
      <c r="G2099" s="25"/>
      <c r="H2099" s="25"/>
      <c r="I2099" s="25"/>
      <c r="J2099" s="25"/>
      <c r="K2099" s="25"/>
      <c r="L2099" s="25"/>
      <c r="U2099" s="3"/>
      <c r="V2099" s="3"/>
      <c r="W2099" s="3"/>
      <c r="X2099" s="3"/>
      <c r="Y2099" s="3"/>
      <c r="Z2099" s="3"/>
      <c r="AA2099" s="3"/>
      <c r="AB2099" s="3"/>
      <c r="AC2099" s="3"/>
      <c r="AD2099" s="3"/>
      <c r="AE2099" s="3"/>
      <c r="AF2099" s="3"/>
    </row>
    <row r="2100" spans="1:32" ht="11.25" customHeight="1">
      <c r="A2100" s="35">
        <f t="shared" ref="A2100" si="432">A2096</f>
        <v>46613</v>
      </c>
      <c r="B2100" s="35"/>
      <c r="C2100" s="25"/>
      <c r="D2100" s="25"/>
      <c r="E2100" s="25"/>
      <c r="F2100" s="25"/>
      <c r="G2100" s="25"/>
      <c r="H2100" s="25"/>
      <c r="I2100" s="25"/>
      <c r="J2100" s="25"/>
      <c r="K2100" s="25"/>
      <c r="L2100" s="25"/>
      <c r="U2100" s="3"/>
      <c r="V2100" s="3"/>
      <c r="W2100" s="3"/>
      <c r="X2100" s="3"/>
      <c r="Y2100" s="3"/>
      <c r="Z2100" s="3"/>
      <c r="AA2100" s="3"/>
      <c r="AB2100" s="3"/>
      <c r="AC2100" s="3"/>
      <c r="AD2100" s="3"/>
      <c r="AE2100" s="3"/>
      <c r="AF2100" s="3"/>
    </row>
    <row r="2101" spans="1:32" ht="11.25" customHeight="1">
      <c r="A2101" s="35"/>
      <c r="B2101" s="35"/>
      <c r="C2101" s="25"/>
      <c r="D2101" s="25"/>
      <c r="E2101" s="25"/>
      <c r="F2101" s="25"/>
      <c r="G2101" s="25"/>
      <c r="H2101" s="25"/>
      <c r="I2101" s="25"/>
      <c r="J2101" s="25"/>
      <c r="K2101" s="25"/>
      <c r="L2101" s="25"/>
      <c r="U2101" s="3"/>
      <c r="V2101" s="3"/>
      <c r="W2101" s="3"/>
      <c r="X2101" s="3"/>
      <c r="Y2101" s="3"/>
      <c r="Z2101" s="3"/>
      <c r="AA2101" s="3"/>
      <c r="AB2101" s="3"/>
      <c r="AC2101" s="3"/>
      <c r="AD2101" s="3"/>
      <c r="AE2101" s="3"/>
      <c r="AF2101" s="3"/>
    </row>
    <row r="2102" spans="1:32" ht="11.25" customHeight="1">
      <c r="A2102" s="33" t="str">
        <f>IF(COUNTIF($N$18:$N$60,A2096)=1,VLOOKUP(A2096,$N$18:$O$60,2,0),"")</f>
        <v/>
      </c>
      <c r="B2102" s="33"/>
      <c r="C2102" s="25"/>
      <c r="D2102" s="25"/>
      <c r="E2102" s="25"/>
      <c r="F2102" s="25"/>
      <c r="G2102" s="25"/>
      <c r="H2102" s="25"/>
      <c r="I2102" s="25"/>
      <c r="J2102" s="25"/>
      <c r="K2102" s="25"/>
      <c r="L2102" s="25"/>
      <c r="U2102" s="3"/>
      <c r="V2102" s="3"/>
      <c r="W2102" s="3"/>
      <c r="X2102" s="3"/>
      <c r="Y2102" s="3"/>
      <c r="Z2102" s="3"/>
      <c r="AA2102" s="3"/>
      <c r="AB2102" s="3"/>
      <c r="AC2102" s="3"/>
      <c r="AD2102" s="3"/>
      <c r="AE2102" s="3"/>
      <c r="AF2102" s="3"/>
    </row>
    <row r="2103" spans="1:32" ht="11.25" customHeight="1">
      <c r="A2103" s="34"/>
      <c r="B2103" s="34"/>
      <c r="C2103" s="26"/>
      <c r="D2103" s="26"/>
      <c r="E2103" s="26"/>
      <c r="F2103" s="26"/>
      <c r="G2103" s="26"/>
      <c r="H2103" s="26"/>
      <c r="I2103" s="26"/>
      <c r="J2103" s="26"/>
      <c r="K2103" s="26"/>
      <c r="L2103" s="26"/>
      <c r="U2103" s="3"/>
      <c r="V2103" s="3"/>
      <c r="W2103" s="3"/>
      <c r="X2103" s="3"/>
      <c r="Y2103" s="3"/>
      <c r="Z2103" s="3"/>
      <c r="AA2103" s="3"/>
      <c r="AB2103" s="3"/>
      <c r="AC2103" s="3"/>
      <c r="AD2103" s="3"/>
      <c r="AE2103" s="3"/>
      <c r="AF2103" s="3"/>
    </row>
    <row r="2104" spans="1:32" ht="11.25" customHeight="1">
      <c r="A2104" s="19"/>
      <c r="B2104" s="19"/>
      <c r="C2104" s="24"/>
      <c r="D2104" s="24"/>
      <c r="E2104" s="24"/>
      <c r="F2104" s="24"/>
      <c r="G2104" s="24"/>
      <c r="H2104" s="24"/>
      <c r="I2104" s="24"/>
      <c r="J2104" s="24"/>
      <c r="K2104" s="24"/>
      <c r="L2104" s="24"/>
      <c r="U2104" s="3"/>
      <c r="V2104" s="3"/>
      <c r="W2104" s="3"/>
      <c r="X2104" s="3"/>
      <c r="Y2104" s="3"/>
      <c r="Z2104" s="3"/>
      <c r="AA2104" s="3"/>
      <c r="AB2104" s="3"/>
      <c r="AC2104" s="3"/>
      <c r="AD2104" s="3"/>
      <c r="AE2104" s="3"/>
      <c r="AF2104" s="3"/>
    </row>
    <row r="2105" spans="1:32" ht="11.25" customHeight="1">
      <c r="A2105" s="39">
        <f t="shared" ref="A2105" si="433">A2096+1</f>
        <v>46614</v>
      </c>
      <c r="B2105" s="39"/>
      <c r="C2105" s="25"/>
      <c r="D2105" s="25"/>
      <c r="E2105" s="25"/>
      <c r="F2105" s="25"/>
      <c r="G2105" s="25"/>
      <c r="H2105" s="25"/>
      <c r="I2105" s="25"/>
      <c r="J2105" s="25"/>
      <c r="K2105" s="25"/>
      <c r="L2105" s="25"/>
      <c r="U2105" s="3"/>
      <c r="V2105" s="3"/>
      <c r="W2105" s="3"/>
      <c r="X2105" s="3"/>
      <c r="Y2105" s="3"/>
      <c r="Z2105" s="3"/>
      <c r="AA2105" s="3"/>
      <c r="AB2105" s="3"/>
      <c r="AC2105" s="3"/>
      <c r="AD2105" s="3"/>
      <c r="AE2105" s="3"/>
      <c r="AF2105" s="3"/>
    </row>
    <row r="2106" spans="1:32" ht="11.25" customHeight="1">
      <c r="A2106" s="39"/>
      <c r="B2106" s="39"/>
      <c r="C2106" s="25"/>
      <c r="D2106" s="25"/>
      <c r="E2106" s="25"/>
      <c r="F2106" s="25"/>
      <c r="G2106" s="25"/>
      <c r="H2106" s="25"/>
      <c r="I2106" s="25"/>
      <c r="J2106" s="25"/>
      <c r="K2106" s="25"/>
      <c r="L2106" s="25"/>
      <c r="U2106" s="3"/>
      <c r="V2106" s="3"/>
      <c r="W2106" s="3"/>
      <c r="X2106" s="3"/>
      <c r="Y2106" s="3"/>
      <c r="Z2106" s="3"/>
      <c r="AA2106" s="3"/>
      <c r="AB2106" s="3"/>
      <c r="AC2106" s="3"/>
      <c r="AD2106" s="3"/>
      <c r="AE2106" s="3"/>
      <c r="AF2106" s="3"/>
    </row>
    <row r="2107" spans="1:32" ht="11.25" customHeight="1">
      <c r="A2107" s="39"/>
      <c r="B2107" s="39"/>
      <c r="C2107" s="25"/>
      <c r="D2107" s="25"/>
      <c r="E2107" s="25"/>
      <c r="F2107" s="25"/>
      <c r="G2107" s="25"/>
      <c r="H2107" s="25"/>
      <c r="I2107" s="25"/>
      <c r="J2107" s="25"/>
      <c r="K2107" s="25"/>
      <c r="L2107" s="25"/>
      <c r="U2107" s="3"/>
      <c r="V2107" s="3"/>
      <c r="W2107" s="3"/>
      <c r="X2107" s="3"/>
      <c r="Y2107" s="3"/>
      <c r="Z2107" s="3"/>
      <c r="AA2107" s="3"/>
      <c r="AB2107" s="3"/>
      <c r="AC2107" s="3"/>
      <c r="AD2107" s="3"/>
      <c r="AE2107" s="3"/>
      <c r="AF2107" s="3"/>
    </row>
    <row r="2108" spans="1:32" ht="11.25" customHeight="1">
      <c r="A2108" s="39"/>
      <c r="B2108" s="39"/>
      <c r="C2108" s="25"/>
      <c r="D2108" s="25"/>
      <c r="E2108" s="25"/>
      <c r="F2108" s="25"/>
      <c r="G2108" s="25"/>
      <c r="H2108" s="25"/>
      <c r="I2108" s="25"/>
      <c r="J2108" s="25"/>
      <c r="K2108" s="25"/>
      <c r="L2108" s="25"/>
      <c r="U2108" s="3"/>
      <c r="V2108" s="3"/>
      <c r="W2108" s="3"/>
      <c r="X2108" s="3"/>
      <c r="Y2108" s="3"/>
      <c r="Z2108" s="3"/>
      <c r="AA2108" s="3"/>
      <c r="AB2108" s="3"/>
      <c r="AC2108" s="3"/>
      <c r="AD2108" s="3"/>
      <c r="AE2108" s="3"/>
      <c r="AF2108" s="3"/>
    </row>
    <row r="2109" spans="1:32" ht="11.25" customHeight="1">
      <c r="A2109" s="35">
        <f t="shared" ref="A2109" si="434">A2105</f>
        <v>46614</v>
      </c>
      <c r="B2109" s="35"/>
      <c r="C2109" s="25"/>
      <c r="D2109" s="25"/>
      <c r="E2109" s="25"/>
      <c r="F2109" s="25"/>
      <c r="G2109" s="25"/>
      <c r="H2109" s="25"/>
      <c r="I2109" s="25"/>
      <c r="J2109" s="25"/>
      <c r="K2109" s="25"/>
      <c r="L2109" s="25"/>
      <c r="U2109" s="3"/>
      <c r="V2109" s="3"/>
      <c r="W2109" s="3"/>
      <c r="X2109" s="3"/>
      <c r="Y2109" s="3"/>
      <c r="Z2109" s="3"/>
      <c r="AA2109" s="3"/>
      <c r="AB2109" s="3"/>
      <c r="AC2109" s="3"/>
      <c r="AD2109" s="3"/>
      <c r="AE2109" s="3"/>
      <c r="AF2109" s="3"/>
    </row>
    <row r="2110" spans="1:32" ht="11.25" customHeight="1">
      <c r="A2110" s="35"/>
      <c r="B2110" s="35"/>
      <c r="C2110" s="25"/>
      <c r="D2110" s="25"/>
      <c r="E2110" s="25"/>
      <c r="F2110" s="25"/>
      <c r="G2110" s="25"/>
      <c r="H2110" s="25"/>
      <c r="I2110" s="25"/>
      <c r="J2110" s="25"/>
      <c r="K2110" s="25"/>
      <c r="L2110" s="25"/>
      <c r="U2110" s="3"/>
      <c r="V2110" s="3"/>
      <c r="W2110" s="3"/>
      <c r="X2110" s="3"/>
      <c r="Y2110" s="3"/>
      <c r="Z2110" s="3"/>
      <c r="AA2110" s="3"/>
      <c r="AB2110" s="3"/>
      <c r="AC2110" s="3"/>
      <c r="AD2110" s="3"/>
      <c r="AE2110" s="3"/>
      <c r="AF2110" s="3"/>
    </row>
    <row r="2111" spans="1:32" ht="11.25" customHeight="1">
      <c r="A2111" s="33" t="str">
        <f>IF(COUNTIF($N$18:$N$60,A2105)=1,VLOOKUP(A2105,$N$18:$O$60,2,0),"")</f>
        <v/>
      </c>
      <c r="B2111" s="33"/>
      <c r="C2111" s="25"/>
      <c r="D2111" s="25"/>
      <c r="E2111" s="25"/>
      <c r="F2111" s="25"/>
      <c r="G2111" s="25"/>
      <c r="H2111" s="25"/>
      <c r="I2111" s="25"/>
      <c r="J2111" s="25"/>
      <c r="K2111" s="25"/>
      <c r="L2111" s="25"/>
      <c r="U2111" s="3"/>
      <c r="V2111" s="3"/>
      <c r="W2111" s="3"/>
      <c r="X2111" s="3"/>
      <c r="Y2111" s="3"/>
      <c r="Z2111" s="3"/>
      <c r="AA2111" s="3"/>
      <c r="AB2111" s="3"/>
      <c r="AC2111" s="3"/>
      <c r="AD2111" s="3"/>
      <c r="AE2111" s="3"/>
      <c r="AF2111" s="3"/>
    </row>
    <row r="2112" spans="1:32" ht="11.25" customHeight="1">
      <c r="A2112" s="34"/>
      <c r="B2112" s="34"/>
      <c r="C2112" s="26"/>
      <c r="D2112" s="26"/>
      <c r="E2112" s="26"/>
      <c r="F2112" s="26"/>
      <c r="G2112" s="26"/>
      <c r="H2112" s="26"/>
      <c r="I2112" s="26"/>
      <c r="J2112" s="26"/>
      <c r="K2112" s="26"/>
      <c r="L2112" s="26"/>
      <c r="U2112" s="3"/>
      <c r="V2112" s="3"/>
      <c r="W2112" s="3"/>
      <c r="X2112" s="3"/>
      <c r="Y2112" s="3"/>
      <c r="Z2112" s="3"/>
      <c r="AA2112" s="3"/>
      <c r="AB2112" s="3"/>
      <c r="AC2112" s="3"/>
      <c r="AD2112" s="3"/>
      <c r="AE2112" s="3"/>
      <c r="AF2112" s="3"/>
    </row>
    <row r="2113" spans="1:32" ht="33.75" customHeight="1">
      <c r="A2113" s="36">
        <f>TRUNC((A2115-WEEKDAY(A2115,2)-DATE(YEAR(A2115+4-WEEKDAY(A2115,2)),1,-10))/7)</f>
        <v>33</v>
      </c>
      <c r="B2113" s="36"/>
      <c r="C2113" s="27" t="str">
        <f>IF(MONTH(A2115)=MONTH(A2169),VLOOKUP(MONTH(A2115),$R$1:$S$12,2,2)&amp;" "&amp;YEAR(A2115),VLOOKUP(MONTH(A2115),$R$1:$S$12,2,2)&amp;" "&amp;YEAR(A2115)&amp;" / "&amp;VLOOKUP(MONTH(A2169),$R$1:$S$12,2,2)&amp;" "&amp;YEAR(A2169))</f>
        <v>August 2027</v>
      </c>
      <c r="D2113" s="27"/>
      <c r="E2113" s="27"/>
      <c r="F2113" s="27"/>
      <c r="G2113" s="27"/>
      <c r="H2113" s="27"/>
      <c r="I2113" s="27"/>
      <c r="J2113" s="27"/>
      <c r="K2113" s="27"/>
      <c r="L2113" s="27"/>
      <c r="U2113" s="3"/>
      <c r="V2113" s="3"/>
      <c r="W2113" s="3"/>
      <c r="X2113" s="3"/>
      <c r="Y2113" s="3"/>
      <c r="Z2113" s="3"/>
      <c r="AA2113" s="3"/>
      <c r="AB2113" s="3"/>
      <c r="AC2113" s="3"/>
      <c r="AD2113" s="3"/>
      <c r="AE2113" s="3"/>
      <c r="AF2113" s="3"/>
    </row>
    <row r="2114" spans="1:32" ht="11.25" customHeight="1">
      <c r="A2114" s="21"/>
      <c r="B2114" s="21"/>
      <c r="C2114" s="24"/>
      <c r="D2114" s="24"/>
      <c r="E2114" s="24"/>
      <c r="F2114" s="24"/>
      <c r="G2114" s="24"/>
      <c r="H2114" s="24"/>
      <c r="I2114" s="24"/>
      <c r="J2114" s="24"/>
      <c r="K2114" s="24"/>
      <c r="L2114" s="24"/>
      <c r="U2114" s="3"/>
      <c r="V2114" s="3"/>
      <c r="W2114" s="3"/>
      <c r="X2114" s="3"/>
      <c r="Y2114" s="3"/>
      <c r="Z2114" s="3"/>
      <c r="AA2114" s="3"/>
      <c r="AB2114" s="3"/>
      <c r="AC2114" s="3"/>
      <c r="AD2114" s="3"/>
      <c r="AE2114" s="3"/>
      <c r="AF2114" s="3"/>
    </row>
    <row r="2115" spans="1:32" ht="11.25" customHeight="1">
      <c r="A2115" s="41">
        <f t="shared" ref="A2115" si="435">A2105+1</f>
        <v>46615</v>
      </c>
      <c r="B2115" s="41"/>
      <c r="C2115" s="25"/>
      <c r="D2115" s="25"/>
      <c r="E2115" s="25"/>
      <c r="F2115" s="25"/>
      <c r="G2115" s="25"/>
      <c r="H2115" s="25"/>
      <c r="I2115" s="25"/>
      <c r="J2115" s="25"/>
      <c r="K2115" s="25"/>
      <c r="L2115" s="25"/>
      <c r="U2115" s="3"/>
      <c r="V2115" s="3"/>
      <c r="W2115" s="3"/>
      <c r="X2115" s="3"/>
      <c r="Y2115" s="3"/>
      <c r="Z2115" s="3"/>
      <c r="AA2115" s="3"/>
      <c r="AB2115" s="3"/>
      <c r="AC2115" s="3"/>
      <c r="AD2115" s="3"/>
      <c r="AE2115" s="3"/>
      <c r="AF2115" s="3"/>
    </row>
    <row r="2116" spans="1:32" ht="11.25" customHeight="1">
      <c r="A2116" s="41"/>
      <c r="B2116" s="41"/>
      <c r="C2116" s="25"/>
      <c r="D2116" s="25"/>
      <c r="E2116" s="25"/>
      <c r="F2116" s="25"/>
      <c r="G2116" s="25"/>
      <c r="H2116" s="25"/>
      <c r="I2116" s="25"/>
      <c r="J2116" s="25"/>
      <c r="K2116" s="25"/>
      <c r="L2116" s="25"/>
      <c r="U2116" s="3"/>
      <c r="V2116" s="3"/>
      <c r="W2116" s="3"/>
      <c r="X2116" s="3"/>
      <c r="Y2116" s="3"/>
      <c r="Z2116" s="3"/>
      <c r="AA2116" s="3"/>
      <c r="AB2116" s="3"/>
      <c r="AC2116" s="3"/>
      <c r="AD2116" s="3"/>
      <c r="AE2116" s="3"/>
      <c r="AF2116" s="3"/>
    </row>
    <row r="2117" spans="1:32" ht="11.25" customHeight="1">
      <c r="A2117" s="41"/>
      <c r="B2117" s="41"/>
      <c r="C2117" s="25"/>
      <c r="D2117" s="25"/>
      <c r="E2117" s="25"/>
      <c r="F2117" s="25"/>
      <c r="G2117" s="25"/>
      <c r="H2117" s="25"/>
      <c r="I2117" s="25"/>
      <c r="J2117" s="25"/>
      <c r="K2117" s="25"/>
      <c r="L2117" s="25"/>
      <c r="U2117" s="3"/>
      <c r="V2117" s="3"/>
      <c r="W2117" s="3"/>
      <c r="X2117" s="3"/>
      <c r="Y2117" s="3"/>
      <c r="Z2117" s="3"/>
      <c r="AA2117" s="3"/>
      <c r="AB2117" s="3"/>
      <c r="AC2117" s="3"/>
      <c r="AD2117" s="3"/>
      <c r="AE2117" s="3"/>
      <c r="AF2117" s="3"/>
    </row>
    <row r="2118" spans="1:32" ht="11.25" customHeight="1">
      <c r="A2118" s="41"/>
      <c r="B2118" s="41"/>
      <c r="C2118" s="25"/>
      <c r="D2118" s="25"/>
      <c r="E2118" s="25"/>
      <c r="F2118" s="25"/>
      <c r="G2118" s="25"/>
      <c r="H2118" s="25"/>
      <c r="I2118" s="25"/>
      <c r="J2118" s="25"/>
      <c r="K2118" s="25"/>
      <c r="L2118" s="25"/>
      <c r="U2118" s="3"/>
      <c r="V2118" s="3"/>
      <c r="W2118" s="3"/>
      <c r="X2118" s="3"/>
      <c r="Y2118" s="3"/>
      <c r="Z2118" s="3"/>
      <c r="AA2118" s="3"/>
      <c r="AB2118" s="3"/>
      <c r="AC2118" s="3"/>
      <c r="AD2118" s="3"/>
      <c r="AE2118" s="3"/>
      <c r="AF2118" s="3"/>
    </row>
    <row r="2119" spans="1:32" ht="11.25" customHeight="1">
      <c r="A2119" s="40">
        <f t="shared" ref="A2119" si="436">A2115</f>
        <v>46615</v>
      </c>
      <c r="B2119" s="40"/>
      <c r="C2119" s="25"/>
      <c r="D2119" s="25"/>
      <c r="E2119" s="25"/>
      <c r="F2119" s="25"/>
      <c r="G2119" s="25"/>
      <c r="H2119" s="25"/>
      <c r="I2119" s="25"/>
      <c r="J2119" s="25"/>
      <c r="K2119" s="25"/>
      <c r="L2119" s="25"/>
      <c r="U2119" s="3"/>
      <c r="V2119" s="3"/>
      <c r="W2119" s="3"/>
      <c r="X2119" s="3"/>
      <c r="Y2119" s="3"/>
      <c r="Z2119" s="3"/>
      <c r="AA2119" s="3"/>
      <c r="AB2119" s="3"/>
      <c r="AC2119" s="3"/>
      <c r="AD2119" s="3"/>
      <c r="AE2119" s="3"/>
      <c r="AF2119" s="3"/>
    </row>
    <row r="2120" spans="1:32" ht="11.25" customHeight="1">
      <c r="A2120" s="40"/>
      <c r="B2120" s="40"/>
      <c r="C2120" s="25"/>
      <c r="D2120" s="25"/>
      <c r="E2120" s="25"/>
      <c r="F2120" s="25"/>
      <c r="G2120" s="25"/>
      <c r="H2120" s="25"/>
      <c r="I2120" s="25"/>
      <c r="J2120" s="25"/>
      <c r="K2120" s="25"/>
      <c r="L2120" s="25"/>
      <c r="U2120" s="3"/>
      <c r="V2120" s="3"/>
      <c r="W2120" s="3"/>
      <c r="X2120" s="3"/>
      <c r="Y2120" s="3"/>
      <c r="Z2120" s="3"/>
      <c r="AA2120" s="3"/>
      <c r="AB2120" s="3"/>
      <c r="AC2120" s="3"/>
      <c r="AD2120" s="3"/>
      <c r="AE2120" s="3"/>
      <c r="AF2120" s="3"/>
    </row>
    <row r="2121" spans="1:32" ht="11.25" customHeight="1">
      <c r="A2121" s="37" t="str">
        <f>IF(COUNTIF($N$18:$N$60,A2115)=1,VLOOKUP(A2115,$N$18:$O$60,2,0),"")</f>
        <v/>
      </c>
      <c r="B2121" s="37"/>
      <c r="C2121" s="25"/>
      <c r="D2121" s="25"/>
      <c r="E2121" s="25"/>
      <c r="F2121" s="25"/>
      <c r="G2121" s="25"/>
      <c r="H2121" s="25"/>
      <c r="I2121" s="25"/>
      <c r="J2121" s="25"/>
      <c r="K2121" s="25"/>
      <c r="L2121" s="25"/>
      <c r="U2121" s="3"/>
      <c r="V2121" s="3"/>
      <c r="W2121" s="3"/>
      <c r="X2121" s="3"/>
      <c r="Y2121" s="3"/>
      <c r="Z2121" s="3"/>
      <c r="AA2121" s="3"/>
      <c r="AB2121" s="3"/>
      <c r="AC2121" s="3"/>
      <c r="AD2121" s="3"/>
      <c r="AE2121" s="3"/>
      <c r="AF2121" s="3"/>
    </row>
    <row r="2122" spans="1:32" ht="11.25" customHeight="1">
      <c r="A2122" s="38"/>
      <c r="B2122" s="38"/>
      <c r="C2122" s="26"/>
      <c r="D2122" s="26"/>
      <c r="E2122" s="26"/>
      <c r="F2122" s="26"/>
      <c r="G2122" s="26"/>
      <c r="H2122" s="26"/>
      <c r="I2122" s="26"/>
      <c r="J2122" s="26"/>
      <c r="K2122" s="26"/>
      <c r="L2122" s="26"/>
      <c r="U2122" s="3"/>
      <c r="V2122" s="3"/>
      <c r="W2122" s="3"/>
      <c r="X2122" s="3"/>
      <c r="Y2122" s="3"/>
      <c r="Z2122" s="3"/>
      <c r="AA2122" s="3"/>
      <c r="AB2122" s="3"/>
      <c r="AC2122" s="3"/>
      <c r="AD2122" s="3"/>
      <c r="AE2122" s="3"/>
      <c r="AF2122" s="3"/>
    </row>
    <row r="2123" spans="1:32" ht="11.25" customHeight="1">
      <c r="A2123" s="21"/>
      <c r="B2123" s="21"/>
      <c r="C2123" s="24"/>
      <c r="D2123" s="24"/>
      <c r="E2123" s="24"/>
      <c r="F2123" s="24"/>
      <c r="G2123" s="24"/>
      <c r="H2123" s="24"/>
      <c r="I2123" s="24"/>
      <c r="J2123" s="24"/>
      <c r="K2123" s="24"/>
      <c r="L2123" s="24"/>
      <c r="U2123" s="3"/>
      <c r="V2123" s="3"/>
      <c r="W2123" s="3"/>
      <c r="X2123" s="3"/>
      <c r="Y2123" s="3"/>
      <c r="Z2123" s="3"/>
      <c r="AA2123" s="3"/>
      <c r="AB2123" s="3"/>
      <c r="AC2123" s="3"/>
      <c r="AD2123" s="3"/>
      <c r="AE2123" s="3"/>
      <c r="AF2123" s="3"/>
    </row>
    <row r="2124" spans="1:32" ht="11.25" customHeight="1">
      <c r="A2124" s="41">
        <f t="shared" ref="A2124" si="437">A2115+1</f>
        <v>46616</v>
      </c>
      <c r="B2124" s="41"/>
      <c r="C2124" s="25"/>
      <c r="D2124" s="25"/>
      <c r="E2124" s="25"/>
      <c r="F2124" s="25"/>
      <c r="G2124" s="25"/>
      <c r="H2124" s="25"/>
      <c r="I2124" s="25"/>
      <c r="J2124" s="25"/>
      <c r="K2124" s="25"/>
      <c r="L2124" s="25"/>
      <c r="U2124" s="3"/>
      <c r="V2124" s="3"/>
      <c r="W2124" s="3"/>
      <c r="X2124" s="3"/>
      <c r="Y2124" s="3"/>
      <c r="Z2124" s="3"/>
      <c r="AA2124" s="3"/>
      <c r="AB2124" s="3"/>
      <c r="AC2124" s="3"/>
      <c r="AD2124" s="3"/>
      <c r="AE2124" s="3"/>
      <c r="AF2124" s="3"/>
    </row>
    <row r="2125" spans="1:32" ht="11.25" customHeight="1">
      <c r="A2125" s="41"/>
      <c r="B2125" s="41"/>
      <c r="C2125" s="25"/>
      <c r="D2125" s="25"/>
      <c r="E2125" s="25"/>
      <c r="F2125" s="25"/>
      <c r="G2125" s="25"/>
      <c r="H2125" s="25"/>
      <c r="I2125" s="25"/>
      <c r="J2125" s="25"/>
      <c r="K2125" s="25"/>
      <c r="L2125" s="25"/>
      <c r="U2125" s="3"/>
      <c r="V2125" s="3"/>
      <c r="W2125" s="3"/>
      <c r="X2125" s="3"/>
      <c r="Y2125" s="3"/>
      <c r="Z2125" s="3"/>
      <c r="AA2125" s="3"/>
      <c r="AB2125" s="3"/>
      <c r="AC2125" s="3"/>
      <c r="AD2125" s="3"/>
      <c r="AE2125" s="3"/>
      <c r="AF2125" s="3"/>
    </row>
    <row r="2126" spans="1:32" ht="11.25" customHeight="1">
      <c r="A2126" s="41"/>
      <c r="B2126" s="41"/>
      <c r="C2126" s="25"/>
      <c r="D2126" s="25"/>
      <c r="E2126" s="25"/>
      <c r="F2126" s="25"/>
      <c r="G2126" s="25"/>
      <c r="H2126" s="25"/>
      <c r="I2126" s="25"/>
      <c r="J2126" s="25"/>
      <c r="K2126" s="25"/>
      <c r="L2126" s="25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/>
    </row>
    <row r="2127" spans="1:32" ht="11.25" customHeight="1">
      <c r="A2127" s="41"/>
      <c r="B2127" s="41"/>
      <c r="C2127" s="25"/>
      <c r="D2127" s="25"/>
      <c r="E2127" s="25"/>
      <c r="F2127" s="25"/>
      <c r="G2127" s="25"/>
      <c r="H2127" s="25"/>
      <c r="I2127" s="25"/>
      <c r="J2127" s="25"/>
      <c r="K2127" s="25"/>
      <c r="L2127" s="25"/>
      <c r="U2127" s="3"/>
      <c r="V2127" s="3"/>
      <c r="W2127" s="3"/>
      <c r="X2127" s="3"/>
      <c r="Y2127" s="3"/>
      <c r="Z2127" s="3"/>
      <c r="AA2127" s="3"/>
      <c r="AB2127" s="3"/>
      <c r="AC2127" s="3"/>
      <c r="AD2127" s="3"/>
      <c r="AE2127" s="3"/>
      <c r="AF2127" s="3"/>
    </row>
    <row r="2128" spans="1:32" ht="11.25" customHeight="1">
      <c r="A2128" s="40">
        <f t="shared" ref="A2128" si="438">A2124</f>
        <v>46616</v>
      </c>
      <c r="B2128" s="40"/>
      <c r="C2128" s="25"/>
      <c r="D2128" s="25"/>
      <c r="E2128" s="25"/>
      <c r="F2128" s="25"/>
      <c r="G2128" s="25"/>
      <c r="H2128" s="25"/>
      <c r="I2128" s="25"/>
      <c r="J2128" s="25"/>
      <c r="K2128" s="25"/>
      <c r="L2128" s="25"/>
      <c r="U2128" s="3"/>
      <c r="V2128" s="3"/>
      <c r="W2128" s="3"/>
      <c r="X2128" s="3"/>
      <c r="Y2128" s="3"/>
      <c r="Z2128" s="3"/>
      <c r="AA2128" s="3"/>
      <c r="AB2128" s="3"/>
      <c r="AC2128" s="3"/>
      <c r="AD2128" s="3"/>
      <c r="AE2128" s="3"/>
      <c r="AF2128" s="3"/>
    </row>
    <row r="2129" spans="1:32" ht="11.25" customHeight="1">
      <c r="A2129" s="40"/>
      <c r="B2129" s="40"/>
      <c r="C2129" s="25"/>
      <c r="D2129" s="25"/>
      <c r="E2129" s="25"/>
      <c r="F2129" s="25"/>
      <c r="G2129" s="25"/>
      <c r="H2129" s="25"/>
      <c r="I2129" s="25"/>
      <c r="J2129" s="25"/>
      <c r="K2129" s="25"/>
      <c r="L2129" s="25"/>
      <c r="U2129" s="3"/>
      <c r="V2129" s="3"/>
      <c r="W2129" s="3"/>
      <c r="X2129" s="3"/>
      <c r="Y2129" s="3"/>
      <c r="Z2129" s="3"/>
      <c r="AA2129" s="3"/>
      <c r="AB2129" s="3"/>
      <c r="AC2129" s="3"/>
      <c r="AD2129" s="3"/>
      <c r="AE2129" s="3"/>
      <c r="AF2129" s="3"/>
    </row>
    <row r="2130" spans="1:32" ht="11.25" customHeight="1">
      <c r="A2130" s="37" t="str">
        <f>IF(COUNTIF($N$18:$N$60,A2124)=1,VLOOKUP(A2124,$N$18:$O$60,2,0),"")</f>
        <v/>
      </c>
      <c r="B2130" s="37"/>
      <c r="C2130" s="25"/>
      <c r="D2130" s="25"/>
      <c r="E2130" s="25"/>
      <c r="F2130" s="25"/>
      <c r="G2130" s="25"/>
      <c r="H2130" s="25"/>
      <c r="I2130" s="25"/>
      <c r="J2130" s="25"/>
      <c r="K2130" s="25"/>
      <c r="L2130" s="25"/>
      <c r="U2130" s="3"/>
      <c r="V2130" s="3"/>
      <c r="W2130" s="3"/>
      <c r="X2130" s="3"/>
      <c r="Y2130" s="3"/>
      <c r="Z2130" s="3"/>
      <c r="AA2130" s="3"/>
      <c r="AB2130" s="3"/>
      <c r="AC2130" s="3"/>
      <c r="AD2130" s="3"/>
      <c r="AE2130" s="3"/>
      <c r="AF2130" s="3"/>
    </row>
    <row r="2131" spans="1:32" ht="11.25" customHeight="1">
      <c r="A2131" s="38"/>
      <c r="B2131" s="38"/>
      <c r="C2131" s="26"/>
      <c r="D2131" s="26"/>
      <c r="E2131" s="26"/>
      <c r="F2131" s="26"/>
      <c r="G2131" s="26"/>
      <c r="H2131" s="26"/>
      <c r="I2131" s="26"/>
      <c r="J2131" s="26"/>
      <c r="K2131" s="26"/>
      <c r="L2131" s="26"/>
      <c r="U2131" s="3"/>
      <c r="V2131" s="3"/>
      <c r="W2131" s="3"/>
      <c r="X2131" s="3"/>
      <c r="Y2131" s="3"/>
      <c r="Z2131" s="3"/>
      <c r="AA2131" s="3"/>
      <c r="AB2131" s="3"/>
      <c r="AC2131" s="3"/>
      <c r="AD2131" s="3"/>
      <c r="AE2131" s="3"/>
      <c r="AF2131" s="3"/>
    </row>
    <row r="2132" spans="1:32" ht="11.25" customHeight="1">
      <c r="A2132" s="22"/>
      <c r="B2132" s="22"/>
      <c r="C2132" s="24"/>
      <c r="D2132" s="24"/>
      <c r="E2132" s="24"/>
      <c r="F2132" s="24"/>
      <c r="G2132" s="24"/>
      <c r="H2132" s="24"/>
      <c r="I2132" s="24"/>
      <c r="J2132" s="24"/>
      <c r="K2132" s="24"/>
      <c r="L2132" s="24"/>
      <c r="U2132" s="3"/>
      <c r="V2132" s="3"/>
      <c r="W2132" s="3"/>
      <c r="X2132" s="3"/>
      <c r="Y2132" s="3"/>
      <c r="Z2132" s="3"/>
      <c r="AA2132" s="3"/>
      <c r="AB2132" s="3"/>
      <c r="AC2132" s="3"/>
      <c r="AD2132" s="3"/>
      <c r="AE2132" s="3"/>
      <c r="AF2132" s="3"/>
    </row>
    <row r="2133" spans="1:32" ht="11.25" customHeight="1">
      <c r="A2133" s="41">
        <f t="shared" ref="A2133" si="439">A2124+1</f>
        <v>46617</v>
      </c>
      <c r="B2133" s="41"/>
      <c r="C2133" s="25"/>
      <c r="D2133" s="25"/>
      <c r="E2133" s="25"/>
      <c r="F2133" s="25"/>
      <c r="G2133" s="25"/>
      <c r="H2133" s="25"/>
      <c r="I2133" s="25"/>
      <c r="J2133" s="25"/>
      <c r="K2133" s="25"/>
      <c r="L2133" s="25"/>
      <c r="U2133" s="3"/>
      <c r="V2133" s="3"/>
      <c r="W2133" s="3"/>
      <c r="X2133" s="3"/>
      <c r="Y2133" s="3"/>
      <c r="Z2133" s="3"/>
      <c r="AA2133" s="3"/>
      <c r="AB2133" s="3"/>
      <c r="AC2133" s="3"/>
      <c r="AD2133" s="3"/>
      <c r="AE2133" s="3"/>
      <c r="AF2133" s="3"/>
    </row>
    <row r="2134" spans="1:32" ht="11.25" customHeight="1">
      <c r="A2134" s="41"/>
      <c r="B2134" s="41"/>
      <c r="C2134" s="25"/>
      <c r="D2134" s="25"/>
      <c r="E2134" s="25"/>
      <c r="F2134" s="25"/>
      <c r="G2134" s="25"/>
      <c r="H2134" s="25"/>
      <c r="I2134" s="25"/>
      <c r="J2134" s="25"/>
      <c r="K2134" s="25"/>
      <c r="L2134" s="25"/>
      <c r="U2134" s="3"/>
      <c r="V2134" s="3"/>
      <c r="W2134" s="3"/>
      <c r="X2134" s="3"/>
      <c r="Y2134" s="3"/>
      <c r="Z2134" s="3"/>
      <c r="AA2134" s="3"/>
      <c r="AB2134" s="3"/>
      <c r="AC2134" s="3"/>
      <c r="AD2134" s="3"/>
      <c r="AE2134" s="3"/>
      <c r="AF2134" s="3"/>
    </row>
    <row r="2135" spans="1:32" ht="11.25" customHeight="1">
      <c r="A2135" s="41"/>
      <c r="B2135" s="41"/>
      <c r="C2135" s="25"/>
      <c r="D2135" s="25"/>
      <c r="E2135" s="25"/>
      <c r="F2135" s="25"/>
      <c r="G2135" s="25"/>
      <c r="H2135" s="25"/>
      <c r="I2135" s="25"/>
      <c r="J2135" s="25"/>
      <c r="K2135" s="25"/>
      <c r="L2135" s="25"/>
      <c r="U2135" s="3"/>
      <c r="V2135" s="3"/>
      <c r="W2135" s="3"/>
      <c r="X2135" s="3"/>
      <c r="Y2135" s="3"/>
      <c r="Z2135" s="3"/>
      <c r="AA2135" s="3"/>
      <c r="AB2135" s="3"/>
      <c r="AC2135" s="3"/>
      <c r="AD2135" s="3"/>
      <c r="AE2135" s="3"/>
      <c r="AF2135" s="3"/>
    </row>
    <row r="2136" spans="1:32" ht="11.25" customHeight="1">
      <c r="A2136" s="41"/>
      <c r="B2136" s="41"/>
      <c r="C2136" s="25"/>
      <c r="D2136" s="25"/>
      <c r="E2136" s="25"/>
      <c r="F2136" s="25"/>
      <c r="G2136" s="25"/>
      <c r="H2136" s="25"/>
      <c r="I2136" s="25"/>
      <c r="J2136" s="25"/>
      <c r="K2136" s="25"/>
      <c r="L2136" s="25"/>
      <c r="U2136" s="3"/>
      <c r="V2136" s="3"/>
      <c r="W2136" s="3"/>
      <c r="X2136" s="3"/>
      <c r="Y2136" s="3"/>
      <c r="Z2136" s="3"/>
      <c r="AA2136" s="3"/>
      <c r="AB2136" s="3"/>
      <c r="AC2136" s="3"/>
      <c r="AD2136" s="3"/>
      <c r="AE2136" s="3"/>
      <c r="AF2136" s="3"/>
    </row>
    <row r="2137" spans="1:32" ht="11.25" customHeight="1">
      <c r="A2137" s="40">
        <f t="shared" ref="A2137" si="440">A2133</f>
        <v>46617</v>
      </c>
      <c r="B2137" s="40"/>
      <c r="C2137" s="25"/>
      <c r="D2137" s="25"/>
      <c r="E2137" s="25"/>
      <c r="F2137" s="25"/>
      <c r="G2137" s="25"/>
      <c r="H2137" s="25"/>
      <c r="I2137" s="25"/>
      <c r="J2137" s="25"/>
      <c r="K2137" s="25"/>
      <c r="L2137" s="25"/>
      <c r="U2137" s="3"/>
      <c r="V2137" s="3"/>
      <c r="W2137" s="3"/>
      <c r="X2137" s="3"/>
      <c r="Y2137" s="3"/>
      <c r="Z2137" s="3"/>
      <c r="AA2137" s="3"/>
      <c r="AB2137" s="3"/>
      <c r="AC2137" s="3"/>
      <c r="AD2137" s="3"/>
      <c r="AE2137" s="3"/>
      <c r="AF2137" s="3"/>
    </row>
    <row r="2138" spans="1:32" ht="11.25" customHeight="1">
      <c r="A2138" s="40"/>
      <c r="B2138" s="40"/>
      <c r="C2138" s="25"/>
      <c r="D2138" s="25"/>
      <c r="E2138" s="25"/>
      <c r="F2138" s="25"/>
      <c r="G2138" s="25"/>
      <c r="H2138" s="25"/>
      <c r="I2138" s="25"/>
      <c r="J2138" s="25"/>
      <c r="K2138" s="25"/>
      <c r="L2138" s="25"/>
      <c r="U2138" s="3"/>
      <c r="V2138" s="3"/>
      <c r="W2138" s="3"/>
      <c r="X2138" s="3"/>
      <c r="Y2138" s="3"/>
      <c r="Z2138" s="3"/>
      <c r="AA2138" s="3"/>
      <c r="AB2138" s="3"/>
      <c r="AC2138" s="3"/>
      <c r="AD2138" s="3"/>
      <c r="AE2138" s="3"/>
      <c r="AF2138" s="3"/>
    </row>
    <row r="2139" spans="1:32" ht="11.25" customHeight="1">
      <c r="A2139" s="37" t="str">
        <f>IF(COUNTIF($N$18:$N$60,A2133)=1,VLOOKUP(A2133,$N$18:$O$60,2,0),"")</f>
        <v/>
      </c>
      <c r="B2139" s="37"/>
      <c r="C2139" s="25"/>
      <c r="D2139" s="25"/>
      <c r="E2139" s="25"/>
      <c r="F2139" s="25"/>
      <c r="G2139" s="25"/>
      <c r="H2139" s="25"/>
      <c r="I2139" s="25"/>
      <c r="J2139" s="25"/>
      <c r="K2139" s="25"/>
      <c r="L2139" s="25"/>
      <c r="U2139" s="3"/>
      <c r="V2139" s="3"/>
      <c r="W2139" s="3"/>
      <c r="X2139" s="3"/>
      <c r="Y2139" s="3"/>
      <c r="Z2139" s="3"/>
      <c r="AA2139" s="3"/>
      <c r="AB2139" s="3"/>
      <c r="AC2139" s="3"/>
      <c r="AD2139" s="3"/>
      <c r="AE2139" s="3"/>
      <c r="AF2139" s="3"/>
    </row>
    <row r="2140" spans="1:32" ht="11.25" customHeight="1">
      <c r="A2140" s="38"/>
      <c r="B2140" s="38"/>
      <c r="C2140" s="26"/>
      <c r="D2140" s="26"/>
      <c r="E2140" s="26"/>
      <c r="F2140" s="26"/>
      <c r="G2140" s="26"/>
      <c r="H2140" s="26"/>
      <c r="I2140" s="26"/>
      <c r="J2140" s="26"/>
      <c r="K2140" s="26"/>
      <c r="L2140" s="26"/>
      <c r="U2140" s="3"/>
      <c r="V2140" s="3"/>
      <c r="W2140" s="3"/>
      <c r="X2140" s="3"/>
      <c r="Y2140" s="3"/>
      <c r="Z2140" s="3"/>
      <c r="AA2140" s="3"/>
      <c r="AB2140" s="3"/>
      <c r="AC2140" s="3"/>
      <c r="AD2140" s="3"/>
      <c r="AE2140" s="3"/>
      <c r="AF2140" s="3"/>
    </row>
    <row r="2141" spans="1:32" ht="11.25" customHeight="1">
      <c r="A2141" s="22"/>
      <c r="B2141" s="22"/>
      <c r="C2141" s="24"/>
      <c r="D2141" s="24"/>
      <c r="E2141" s="24"/>
      <c r="F2141" s="24"/>
      <c r="G2141" s="24"/>
      <c r="H2141" s="24"/>
      <c r="I2141" s="24"/>
      <c r="J2141" s="24"/>
      <c r="K2141" s="24"/>
      <c r="L2141" s="24"/>
      <c r="U2141" s="3"/>
      <c r="V2141" s="3"/>
      <c r="W2141" s="3"/>
      <c r="X2141" s="3"/>
      <c r="Y2141" s="3"/>
      <c r="Z2141" s="3"/>
      <c r="AA2141" s="3"/>
      <c r="AB2141" s="3"/>
      <c r="AC2141" s="3"/>
      <c r="AD2141" s="3"/>
      <c r="AE2141" s="3"/>
      <c r="AF2141" s="3"/>
    </row>
    <row r="2142" spans="1:32" ht="11.25" customHeight="1">
      <c r="A2142" s="41">
        <f t="shared" ref="A2142" si="441">A2133+1</f>
        <v>46618</v>
      </c>
      <c r="B2142" s="41"/>
      <c r="C2142" s="25"/>
      <c r="D2142" s="25"/>
      <c r="E2142" s="25"/>
      <c r="F2142" s="25"/>
      <c r="G2142" s="25"/>
      <c r="H2142" s="25"/>
      <c r="I2142" s="25"/>
      <c r="J2142" s="25"/>
      <c r="K2142" s="25"/>
      <c r="L2142" s="25"/>
      <c r="U2142" s="3"/>
      <c r="V2142" s="3"/>
      <c r="W2142" s="3"/>
      <c r="X2142" s="3"/>
      <c r="Y2142" s="3"/>
      <c r="Z2142" s="3"/>
      <c r="AA2142" s="3"/>
      <c r="AB2142" s="3"/>
      <c r="AC2142" s="3"/>
      <c r="AD2142" s="3"/>
      <c r="AE2142" s="3"/>
      <c r="AF2142" s="3"/>
    </row>
    <row r="2143" spans="1:32" ht="11.25" customHeight="1">
      <c r="A2143" s="41"/>
      <c r="B2143" s="41"/>
      <c r="C2143" s="25"/>
      <c r="D2143" s="25"/>
      <c r="E2143" s="25"/>
      <c r="F2143" s="25"/>
      <c r="G2143" s="25"/>
      <c r="H2143" s="25"/>
      <c r="I2143" s="25"/>
      <c r="J2143" s="25"/>
      <c r="K2143" s="25"/>
      <c r="L2143" s="25"/>
      <c r="U2143" s="3"/>
      <c r="V2143" s="3"/>
      <c r="W2143" s="3"/>
      <c r="X2143" s="3"/>
      <c r="Y2143" s="3"/>
      <c r="Z2143" s="3"/>
      <c r="AA2143" s="3"/>
      <c r="AB2143" s="3"/>
      <c r="AC2143" s="3"/>
      <c r="AD2143" s="3"/>
      <c r="AE2143" s="3"/>
      <c r="AF2143" s="3"/>
    </row>
    <row r="2144" spans="1:32" ht="11.25" customHeight="1">
      <c r="A2144" s="41"/>
      <c r="B2144" s="41"/>
      <c r="C2144" s="25"/>
      <c r="D2144" s="25"/>
      <c r="E2144" s="25"/>
      <c r="F2144" s="25"/>
      <c r="G2144" s="25"/>
      <c r="H2144" s="25"/>
      <c r="I2144" s="25"/>
      <c r="J2144" s="25"/>
      <c r="K2144" s="25"/>
      <c r="L2144" s="25"/>
      <c r="U2144" s="3"/>
      <c r="V2144" s="3"/>
      <c r="W2144" s="3"/>
      <c r="X2144" s="3"/>
      <c r="Y2144" s="3"/>
      <c r="Z2144" s="3"/>
      <c r="AA2144" s="3"/>
      <c r="AB2144" s="3"/>
      <c r="AC2144" s="3"/>
      <c r="AD2144" s="3"/>
      <c r="AE2144" s="3"/>
      <c r="AF2144" s="3"/>
    </row>
    <row r="2145" spans="1:32" ht="11.25" customHeight="1">
      <c r="A2145" s="41"/>
      <c r="B2145" s="41"/>
      <c r="C2145" s="25"/>
      <c r="D2145" s="25"/>
      <c r="E2145" s="25"/>
      <c r="F2145" s="25"/>
      <c r="G2145" s="25"/>
      <c r="H2145" s="25"/>
      <c r="I2145" s="25"/>
      <c r="J2145" s="25"/>
      <c r="K2145" s="25"/>
      <c r="L2145" s="25"/>
      <c r="U2145" s="3"/>
      <c r="V2145" s="3"/>
      <c r="W2145" s="3"/>
      <c r="X2145" s="3"/>
      <c r="Y2145" s="3"/>
      <c r="Z2145" s="3"/>
      <c r="AA2145" s="3"/>
      <c r="AB2145" s="3"/>
      <c r="AC2145" s="3"/>
      <c r="AD2145" s="3"/>
      <c r="AE2145" s="3"/>
      <c r="AF2145" s="3"/>
    </row>
    <row r="2146" spans="1:32" ht="11.25" customHeight="1">
      <c r="A2146" s="40">
        <f t="shared" ref="A2146" si="442">A2142</f>
        <v>46618</v>
      </c>
      <c r="B2146" s="40"/>
      <c r="C2146" s="25"/>
      <c r="D2146" s="25"/>
      <c r="E2146" s="25"/>
      <c r="F2146" s="25"/>
      <c r="G2146" s="25"/>
      <c r="H2146" s="25"/>
      <c r="I2146" s="25"/>
      <c r="J2146" s="25"/>
      <c r="K2146" s="25"/>
      <c r="L2146" s="25"/>
      <c r="U2146" s="3"/>
      <c r="V2146" s="3"/>
      <c r="W2146" s="3"/>
      <c r="X2146" s="3"/>
      <c r="Y2146" s="3"/>
      <c r="Z2146" s="3"/>
      <c r="AA2146" s="3"/>
      <c r="AB2146" s="3"/>
      <c r="AC2146" s="3"/>
      <c r="AD2146" s="3"/>
      <c r="AE2146" s="3"/>
      <c r="AF2146" s="3"/>
    </row>
    <row r="2147" spans="1:32" ht="11.25" customHeight="1">
      <c r="A2147" s="40"/>
      <c r="B2147" s="40"/>
      <c r="C2147" s="25"/>
      <c r="D2147" s="25"/>
      <c r="E2147" s="25"/>
      <c r="F2147" s="25"/>
      <c r="G2147" s="25"/>
      <c r="H2147" s="25"/>
      <c r="I2147" s="25"/>
      <c r="J2147" s="25"/>
      <c r="K2147" s="25"/>
      <c r="L2147" s="25"/>
      <c r="U2147" s="3"/>
      <c r="V2147" s="3"/>
      <c r="W2147" s="3"/>
      <c r="X2147" s="3"/>
      <c r="Y2147" s="3"/>
      <c r="Z2147" s="3"/>
      <c r="AA2147" s="3"/>
      <c r="AB2147" s="3"/>
      <c r="AC2147" s="3"/>
      <c r="AD2147" s="3"/>
      <c r="AE2147" s="3"/>
      <c r="AF2147" s="3"/>
    </row>
    <row r="2148" spans="1:32" ht="11.25" customHeight="1">
      <c r="A2148" s="37" t="str">
        <f>IF(COUNTIF($N$18:$N$60,A2142)=1,VLOOKUP(A2142,$N$18:$O$60,2,0),"")</f>
        <v/>
      </c>
      <c r="B2148" s="37"/>
      <c r="C2148" s="25"/>
      <c r="D2148" s="25"/>
      <c r="E2148" s="25"/>
      <c r="F2148" s="25"/>
      <c r="G2148" s="25"/>
      <c r="H2148" s="25"/>
      <c r="I2148" s="25"/>
      <c r="J2148" s="25"/>
      <c r="K2148" s="25"/>
      <c r="L2148" s="25"/>
      <c r="U2148" s="3"/>
      <c r="V2148" s="3"/>
      <c r="W2148" s="3"/>
      <c r="X2148" s="3"/>
      <c r="Y2148" s="3"/>
      <c r="Z2148" s="3"/>
      <c r="AA2148" s="3"/>
      <c r="AB2148" s="3"/>
      <c r="AC2148" s="3"/>
      <c r="AD2148" s="3"/>
      <c r="AE2148" s="3"/>
      <c r="AF2148" s="3"/>
    </row>
    <row r="2149" spans="1:32" ht="11.25" customHeight="1">
      <c r="A2149" s="38"/>
      <c r="B2149" s="38"/>
      <c r="C2149" s="26"/>
      <c r="D2149" s="26"/>
      <c r="E2149" s="26"/>
      <c r="F2149" s="26"/>
      <c r="G2149" s="26"/>
      <c r="H2149" s="26"/>
      <c r="I2149" s="26"/>
      <c r="J2149" s="26"/>
      <c r="K2149" s="26"/>
      <c r="L2149" s="26"/>
      <c r="U2149" s="3"/>
      <c r="V2149" s="3"/>
      <c r="W2149" s="3"/>
      <c r="X2149" s="3"/>
      <c r="Y2149" s="3"/>
      <c r="Z2149" s="3"/>
      <c r="AA2149" s="3"/>
      <c r="AB2149" s="3"/>
      <c r="AC2149" s="3"/>
      <c r="AD2149" s="3"/>
      <c r="AE2149" s="3"/>
      <c r="AF2149" s="3"/>
    </row>
    <row r="2150" spans="1:32" ht="11.25" customHeight="1">
      <c r="A2150" s="7"/>
      <c r="B2150" s="7"/>
      <c r="C2150" s="24"/>
      <c r="D2150" s="24"/>
      <c r="E2150" s="24"/>
      <c r="F2150" s="24"/>
      <c r="G2150" s="24"/>
      <c r="H2150" s="24"/>
      <c r="I2150" s="24"/>
      <c r="J2150" s="24"/>
      <c r="K2150" s="24"/>
      <c r="L2150" s="24"/>
      <c r="U2150" s="3"/>
      <c r="V2150" s="3"/>
      <c r="W2150" s="3"/>
      <c r="X2150" s="3"/>
      <c r="Y2150" s="3"/>
      <c r="Z2150" s="3"/>
      <c r="AA2150" s="3"/>
      <c r="AB2150" s="3"/>
      <c r="AC2150" s="3"/>
      <c r="AD2150" s="3"/>
      <c r="AE2150" s="3"/>
      <c r="AF2150" s="3"/>
    </row>
    <row r="2151" spans="1:32" ht="11.25" customHeight="1">
      <c r="A2151" s="41">
        <f t="shared" ref="A2151" si="443">A2142+1</f>
        <v>46619</v>
      </c>
      <c r="B2151" s="41"/>
      <c r="C2151" s="25"/>
      <c r="D2151" s="25"/>
      <c r="E2151" s="25"/>
      <c r="F2151" s="25"/>
      <c r="G2151" s="25"/>
      <c r="H2151" s="25"/>
      <c r="I2151" s="25"/>
      <c r="J2151" s="25"/>
      <c r="K2151" s="25"/>
      <c r="L2151" s="25"/>
      <c r="U2151" s="3"/>
      <c r="V2151" s="3"/>
      <c r="W2151" s="3"/>
      <c r="X2151" s="3"/>
      <c r="Y2151" s="3"/>
      <c r="Z2151" s="3"/>
      <c r="AA2151" s="3"/>
      <c r="AB2151" s="3"/>
      <c r="AC2151" s="3"/>
      <c r="AD2151" s="3"/>
      <c r="AE2151" s="3"/>
      <c r="AF2151" s="3"/>
    </row>
    <row r="2152" spans="1:32" ht="11.25" customHeight="1">
      <c r="A2152" s="41"/>
      <c r="B2152" s="41"/>
      <c r="C2152" s="25"/>
      <c r="D2152" s="25"/>
      <c r="E2152" s="25"/>
      <c r="F2152" s="25"/>
      <c r="G2152" s="25"/>
      <c r="H2152" s="25"/>
      <c r="I2152" s="25"/>
      <c r="J2152" s="25"/>
      <c r="K2152" s="25"/>
      <c r="L2152" s="25"/>
      <c r="U2152" s="3"/>
      <c r="V2152" s="3"/>
      <c r="W2152" s="3"/>
      <c r="X2152" s="3"/>
      <c r="Y2152" s="3"/>
      <c r="Z2152" s="3"/>
      <c r="AA2152" s="3"/>
      <c r="AB2152" s="3"/>
      <c r="AC2152" s="3"/>
      <c r="AD2152" s="3"/>
      <c r="AE2152" s="3"/>
      <c r="AF2152" s="3"/>
    </row>
    <row r="2153" spans="1:32" ht="11.25" customHeight="1">
      <c r="A2153" s="41"/>
      <c r="B2153" s="41"/>
      <c r="C2153" s="25"/>
      <c r="D2153" s="25"/>
      <c r="E2153" s="25"/>
      <c r="F2153" s="25"/>
      <c r="G2153" s="25"/>
      <c r="H2153" s="25"/>
      <c r="I2153" s="25"/>
      <c r="J2153" s="25"/>
      <c r="K2153" s="25"/>
      <c r="L2153" s="25"/>
      <c r="U2153" s="3"/>
      <c r="V2153" s="3"/>
      <c r="W2153" s="3"/>
      <c r="X2153" s="3"/>
      <c r="Y2153" s="3"/>
      <c r="Z2153" s="3"/>
      <c r="AA2153" s="3"/>
      <c r="AB2153" s="3"/>
      <c r="AC2153" s="3"/>
      <c r="AD2153" s="3"/>
      <c r="AE2153" s="3"/>
      <c r="AF2153" s="3"/>
    </row>
    <row r="2154" spans="1:32" ht="11.25" customHeight="1">
      <c r="A2154" s="41"/>
      <c r="B2154" s="41"/>
      <c r="C2154" s="25"/>
      <c r="D2154" s="25"/>
      <c r="E2154" s="25"/>
      <c r="F2154" s="25"/>
      <c r="G2154" s="25"/>
      <c r="H2154" s="25"/>
      <c r="I2154" s="25"/>
      <c r="J2154" s="25"/>
      <c r="K2154" s="25"/>
      <c r="L2154" s="25"/>
      <c r="U2154" s="3"/>
      <c r="V2154" s="3"/>
      <c r="W2154" s="3"/>
      <c r="X2154" s="3"/>
      <c r="Y2154" s="3"/>
      <c r="Z2154" s="3"/>
      <c r="AA2154" s="3"/>
      <c r="AB2154" s="3"/>
      <c r="AC2154" s="3"/>
      <c r="AD2154" s="3"/>
      <c r="AE2154" s="3"/>
      <c r="AF2154" s="3"/>
    </row>
    <row r="2155" spans="1:32" ht="11.25" customHeight="1">
      <c r="A2155" s="40">
        <f t="shared" ref="A2155" si="444">A2151</f>
        <v>46619</v>
      </c>
      <c r="B2155" s="40"/>
      <c r="C2155" s="25"/>
      <c r="D2155" s="25"/>
      <c r="E2155" s="25"/>
      <c r="F2155" s="25"/>
      <c r="G2155" s="25"/>
      <c r="H2155" s="25"/>
      <c r="I2155" s="25"/>
      <c r="J2155" s="25"/>
      <c r="K2155" s="25"/>
      <c r="L2155" s="25"/>
      <c r="U2155" s="3"/>
      <c r="V2155" s="3"/>
      <c r="W2155" s="3"/>
      <c r="X2155" s="3"/>
      <c r="Y2155" s="3"/>
      <c r="Z2155" s="3"/>
      <c r="AA2155" s="3"/>
      <c r="AB2155" s="3"/>
      <c r="AC2155" s="3"/>
      <c r="AD2155" s="3"/>
      <c r="AE2155" s="3"/>
      <c r="AF2155" s="3"/>
    </row>
    <row r="2156" spans="1:32" ht="11.25" customHeight="1">
      <c r="A2156" s="40"/>
      <c r="B2156" s="40"/>
      <c r="C2156" s="25"/>
      <c r="D2156" s="25"/>
      <c r="E2156" s="25"/>
      <c r="F2156" s="25"/>
      <c r="G2156" s="25"/>
      <c r="H2156" s="25"/>
      <c r="I2156" s="25"/>
      <c r="J2156" s="25"/>
      <c r="K2156" s="25"/>
      <c r="L2156" s="25"/>
      <c r="U2156" s="3"/>
      <c r="V2156" s="3"/>
      <c r="W2156" s="3"/>
      <c r="X2156" s="3"/>
      <c r="Y2156" s="3"/>
      <c r="Z2156" s="3"/>
      <c r="AA2156" s="3"/>
      <c r="AB2156" s="3"/>
      <c r="AC2156" s="3"/>
      <c r="AD2156" s="3"/>
      <c r="AE2156" s="3"/>
      <c r="AF2156" s="3"/>
    </row>
    <row r="2157" spans="1:32" ht="11.25" customHeight="1">
      <c r="A2157" s="37" t="str">
        <f>IF(COUNTIF($N$18:$N$60,A2151)=1,VLOOKUP(A2151,$N$18:$O$60,2,0),"")</f>
        <v/>
      </c>
      <c r="B2157" s="37"/>
      <c r="C2157" s="25"/>
      <c r="D2157" s="25"/>
      <c r="E2157" s="25"/>
      <c r="F2157" s="25"/>
      <c r="G2157" s="25"/>
      <c r="H2157" s="25"/>
      <c r="I2157" s="25"/>
      <c r="J2157" s="25"/>
      <c r="K2157" s="25"/>
      <c r="L2157" s="25"/>
      <c r="U2157" s="3"/>
      <c r="V2157" s="3"/>
      <c r="W2157" s="3"/>
      <c r="X2157" s="3"/>
      <c r="Y2157" s="3"/>
      <c r="Z2157" s="3"/>
      <c r="AA2157" s="3"/>
      <c r="AB2157" s="3"/>
      <c r="AC2157" s="3"/>
      <c r="AD2157" s="3"/>
      <c r="AE2157" s="3"/>
      <c r="AF2157" s="3"/>
    </row>
    <row r="2158" spans="1:32" ht="11.25" customHeight="1">
      <c r="A2158" s="38"/>
      <c r="B2158" s="38"/>
      <c r="C2158" s="26"/>
      <c r="D2158" s="26"/>
      <c r="E2158" s="26"/>
      <c r="F2158" s="26"/>
      <c r="G2158" s="26"/>
      <c r="H2158" s="26"/>
      <c r="I2158" s="26"/>
      <c r="J2158" s="26"/>
      <c r="K2158" s="26"/>
      <c r="L2158" s="26"/>
      <c r="U2158" s="3"/>
      <c r="V2158" s="3"/>
      <c r="W2158" s="3"/>
      <c r="X2158" s="3"/>
      <c r="Y2158" s="3"/>
      <c r="Z2158" s="3"/>
      <c r="AA2158" s="3"/>
      <c r="AB2158" s="3"/>
      <c r="AC2158" s="3"/>
      <c r="AD2158" s="3"/>
      <c r="AE2158" s="3"/>
      <c r="AF2158" s="3"/>
    </row>
    <row r="2159" spans="1:32" ht="11.25" customHeight="1">
      <c r="A2159" s="16"/>
      <c r="B2159" s="16"/>
      <c r="C2159" s="24"/>
      <c r="D2159" s="24"/>
      <c r="E2159" s="24"/>
      <c r="F2159" s="24"/>
      <c r="G2159" s="24"/>
      <c r="H2159" s="24"/>
      <c r="I2159" s="24"/>
      <c r="J2159" s="24"/>
      <c r="K2159" s="24"/>
      <c r="L2159" s="24"/>
      <c r="U2159" s="3"/>
      <c r="V2159" s="3"/>
      <c r="W2159" s="3"/>
      <c r="X2159" s="3"/>
      <c r="Y2159" s="3"/>
      <c r="Z2159" s="3"/>
      <c r="AA2159" s="3"/>
      <c r="AB2159" s="3"/>
      <c r="AC2159" s="3"/>
      <c r="AD2159" s="3"/>
      <c r="AE2159" s="3"/>
      <c r="AF2159" s="3"/>
    </row>
    <row r="2160" spans="1:32" ht="11.25" customHeight="1">
      <c r="A2160" s="39">
        <f t="shared" ref="A2160" si="445">A2151+1</f>
        <v>46620</v>
      </c>
      <c r="B2160" s="39"/>
      <c r="C2160" s="25"/>
      <c r="D2160" s="25"/>
      <c r="E2160" s="25"/>
      <c r="F2160" s="25"/>
      <c r="G2160" s="25"/>
      <c r="H2160" s="25"/>
      <c r="I2160" s="25"/>
      <c r="J2160" s="25"/>
      <c r="K2160" s="25"/>
      <c r="L2160" s="25"/>
      <c r="U2160" s="3"/>
      <c r="V2160" s="3"/>
      <c r="W2160" s="3"/>
      <c r="X2160" s="3"/>
      <c r="Y2160" s="3"/>
      <c r="Z2160" s="3"/>
      <c r="AA2160" s="3"/>
      <c r="AB2160" s="3"/>
      <c r="AC2160" s="3"/>
      <c r="AD2160" s="3"/>
      <c r="AE2160" s="3"/>
      <c r="AF2160" s="3"/>
    </row>
    <row r="2161" spans="1:32" ht="11.25" customHeight="1">
      <c r="A2161" s="39"/>
      <c r="B2161" s="39"/>
      <c r="C2161" s="25"/>
      <c r="D2161" s="25"/>
      <c r="E2161" s="25"/>
      <c r="F2161" s="25"/>
      <c r="G2161" s="25"/>
      <c r="H2161" s="25"/>
      <c r="I2161" s="25"/>
      <c r="J2161" s="25"/>
      <c r="K2161" s="25"/>
      <c r="L2161" s="25"/>
      <c r="U2161" s="3"/>
      <c r="V2161" s="3"/>
      <c r="W2161" s="3"/>
      <c r="X2161" s="3"/>
      <c r="Y2161" s="3"/>
      <c r="Z2161" s="3"/>
      <c r="AA2161" s="3"/>
      <c r="AB2161" s="3"/>
      <c r="AC2161" s="3"/>
      <c r="AD2161" s="3"/>
      <c r="AE2161" s="3"/>
      <c r="AF2161" s="3"/>
    </row>
    <row r="2162" spans="1:32" ht="11.25" customHeight="1">
      <c r="A2162" s="39"/>
      <c r="B2162" s="39"/>
      <c r="C2162" s="25"/>
      <c r="D2162" s="25"/>
      <c r="E2162" s="25"/>
      <c r="F2162" s="25"/>
      <c r="G2162" s="25"/>
      <c r="H2162" s="25"/>
      <c r="I2162" s="25"/>
      <c r="J2162" s="25"/>
      <c r="K2162" s="25"/>
      <c r="L2162" s="25"/>
      <c r="U2162" s="3"/>
      <c r="V2162" s="3"/>
      <c r="W2162" s="3"/>
      <c r="X2162" s="3"/>
      <c r="Y2162" s="3"/>
      <c r="Z2162" s="3"/>
      <c r="AA2162" s="3"/>
      <c r="AB2162" s="3"/>
      <c r="AC2162" s="3"/>
      <c r="AD2162" s="3"/>
      <c r="AE2162" s="3"/>
      <c r="AF2162" s="3"/>
    </row>
    <row r="2163" spans="1:32" ht="11.25" customHeight="1">
      <c r="A2163" s="39"/>
      <c r="B2163" s="39"/>
      <c r="C2163" s="25"/>
      <c r="D2163" s="25"/>
      <c r="E2163" s="25"/>
      <c r="F2163" s="25"/>
      <c r="G2163" s="25"/>
      <c r="H2163" s="25"/>
      <c r="I2163" s="25"/>
      <c r="J2163" s="25"/>
      <c r="K2163" s="25"/>
      <c r="L2163" s="25"/>
      <c r="U2163" s="3"/>
      <c r="V2163" s="3"/>
      <c r="W2163" s="3"/>
      <c r="X2163" s="3"/>
      <c r="Y2163" s="3"/>
      <c r="Z2163" s="3"/>
      <c r="AA2163" s="3"/>
      <c r="AB2163" s="3"/>
      <c r="AC2163" s="3"/>
      <c r="AD2163" s="3"/>
      <c r="AE2163" s="3"/>
      <c r="AF2163" s="3"/>
    </row>
    <row r="2164" spans="1:32" ht="11.25" customHeight="1">
      <c r="A2164" s="35">
        <f t="shared" ref="A2164" si="446">A2160</f>
        <v>46620</v>
      </c>
      <c r="B2164" s="35"/>
      <c r="C2164" s="25"/>
      <c r="D2164" s="25"/>
      <c r="E2164" s="25"/>
      <c r="F2164" s="25"/>
      <c r="G2164" s="25"/>
      <c r="H2164" s="25"/>
      <c r="I2164" s="25"/>
      <c r="J2164" s="25"/>
      <c r="K2164" s="25"/>
      <c r="L2164" s="25"/>
      <c r="U2164" s="3"/>
      <c r="V2164" s="3"/>
      <c r="W2164" s="3"/>
      <c r="X2164" s="3"/>
      <c r="Y2164" s="3"/>
      <c r="Z2164" s="3"/>
      <c r="AA2164" s="3"/>
      <c r="AB2164" s="3"/>
      <c r="AC2164" s="3"/>
      <c r="AD2164" s="3"/>
      <c r="AE2164" s="3"/>
      <c r="AF2164" s="3"/>
    </row>
    <row r="2165" spans="1:32" ht="11.25" customHeight="1">
      <c r="A2165" s="35"/>
      <c r="B2165" s="35"/>
      <c r="C2165" s="25"/>
      <c r="D2165" s="25"/>
      <c r="E2165" s="25"/>
      <c r="F2165" s="25"/>
      <c r="G2165" s="25"/>
      <c r="H2165" s="25"/>
      <c r="I2165" s="25"/>
      <c r="J2165" s="25"/>
      <c r="K2165" s="25"/>
      <c r="L2165" s="25"/>
      <c r="U2165" s="3"/>
      <c r="V2165" s="3"/>
      <c r="W2165" s="3"/>
      <c r="X2165" s="3"/>
      <c r="Y2165" s="3"/>
      <c r="Z2165" s="3"/>
      <c r="AA2165" s="3"/>
      <c r="AB2165" s="3"/>
      <c r="AC2165" s="3"/>
      <c r="AD2165" s="3"/>
      <c r="AE2165" s="3"/>
      <c r="AF2165" s="3"/>
    </row>
    <row r="2166" spans="1:32" ht="11.25" customHeight="1">
      <c r="A2166" s="33" t="str">
        <f>IF(COUNTIF($N$18:$N$60,A2160)=1,VLOOKUP(A2160,$N$18:$O$60,2,0),"")</f>
        <v/>
      </c>
      <c r="B2166" s="33"/>
      <c r="C2166" s="25"/>
      <c r="D2166" s="25"/>
      <c r="E2166" s="25"/>
      <c r="F2166" s="25"/>
      <c r="G2166" s="25"/>
      <c r="H2166" s="25"/>
      <c r="I2166" s="25"/>
      <c r="J2166" s="25"/>
      <c r="K2166" s="25"/>
      <c r="L2166" s="25"/>
      <c r="U2166" s="3"/>
      <c r="V2166" s="3"/>
      <c r="W2166" s="3"/>
      <c r="X2166" s="3"/>
      <c r="Y2166" s="3"/>
      <c r="Z2166" s="3"/>
      <c r="AA2166" s="3"/>
      <c r="AB2166" s="3"/>
      <c r="AC2166" s="3"/>
      <c r="AD2166" s="3"/>
      <c r="AE2166" s="3"/>
      <c r="AF2166" s="3"/>
    </row>
    <row r="2167" spans="1:32" ht="11.25" customHeight="1">
      <c r="A2167" s="34"/>
      <c r="B2167" s="34"/>
      <c r="C2167" s="26"/>
      <c r="D2167" s="26"/>
      <c r="E2167" s="26"/>
      <c r="F2167" s="26"/>
      <c r="G2167" s="26"/>
      <c r="H2167" s="26"/>
      <c r="I2167" s="26"/>
      <c r="J2167" s="26"/>
      <c r="K2167" s="26"/>
      <c r="L2167" s="26"/>
      <c r="U2167" s="3"/>
      <c r="V2167" s="3"/>
      <c r="W2167" s="3"/>
      <c r="X2167" s="3"/>
      <c r="Y2167" s="3"/>
      <c r="Z2167" s="3"/>
      <c r="AA2167" s="3"/>
      <c r="AB2167" s="3"/>
      <c r="AC2167" s="3"/>
      <c r="AD2167" s="3"/>
      <c r="AE2167" s="3"/>
      <c r="AF2167" s="3"/>
    </row>
    <row r="2168" spans="1:32" ht="11.25" customHeight="1">
      <c r="A2168" s="19"/>
      <c r="B2168" s="19"/>
      <c r="C2168" s="24"/>
      <c r="D2168" s="24"/>
      <c r="E2168" s="24"/>
      <c r="F2168" s="24"/>
      <c r="G2168" s="24"/>
      <c r="H2168" s="24"/>
      <c r="I2168" s="24"/>
      <c r="J2168" s="24"/>
      <c r="K2168" s="24"/>
      <c r="L2168" s="24"/>
      <c r="U2168" s="3"/>
      <c r="V2168" s="3"/>
      <c r="W2168" s="3"/>
      <c r="X2168" s="3"/>
      <c r="Y2168" s="3"/>
      <c r="Z2168" s="3"/>
      <c r="AA2168" s="3"/>
      <c r="AB2168" s="3"/>
      <c r="AC2168" s="3"/>
      <c r="AD2168" s="3"/>
      <c r="AE2168" s="3"/>
      <c r="AF2168" s="3"/>
    </row>
    <row r="2169" spans="1:32" ht="11.25" customHeight="1">
      <c r="A2169" s="39">
        <f t="shared" ref="A2169" si="447">A2160+1</f>
        <v>46621</v>
      </c>
      <c r="B2169" s="39"/>
      <c r="C2169" s="25"/>
      <c r="D2169" s="25"/>
      <c r="E2169" s="25"/>
      <c r="F2169" s="25"/>
      <c r="G2169" s="25"/>
      <c r="H2169" s="25"/>
      <c r="I2169" s="25"/>
      <c r="J2169" s="25"/>
      <c r="K2169" s="25"/>
      <c r="L2169" s="25"/>
      <c r="U2169" s="3"/>
      <c r="V2169" s="3"/>
      <c r="W2169" s="3"/>
      <c r="X2169" s="3"/>
      <c r="Y2169" s="3"/>
      <c r="Z2169" s="3"/>
      <c r="AA2169" s="3"/>
      <c r="AB2169" s="3"/>
      <c r="AC2169" s="3"/>
      <c r="AD2169" s="3"/>
      <c r="AE2169" s="3"/>
      <c r="AF2169" s="3"/>
    </row>
    <row r="2170" spans="1:32" ht="11.25" customHeight="1">
      <c r="A2170" s="39"/>
      <c r="B2170" s="39"/>
      <c r="C2170" s="25"/>
      <c r="D2170" s="25"/>
      <c r="E2170" s="25"/>
      <c r="F2170" s="25"/>
      <c r="G2170" s="25"/>
      <c r="H2170" s="25"/>
      <c r="I2170" s="25"/>
      <c r="J2170" s="25"/>
      <c r="K2170" s="25"/>
      <c r="L2170" s="25"/>
      <c r="U2170" s="3"/>
      <c r="V2170" s="3"/>
      <c r="W2170" s="3"/>
      <c r="X2170" s="3"/>
      <c r="Y2170" s="3"/>
      <c r="Z2170" s="3"/>
      <c r="AA2170" s="3"/>
      <c r="AB2170" s="3"/>
      <c r="AC2170" s="3"/>
      <c r="AD2170" s="3"/>
      <c r="AE2170" s="3"/>
      <c r="AF2170" s="3"/>
    </row>
    <row r="2171" spans="1:32" ht="11.25" customHeight="1">
      <c r="A2171" s="39"/>
      <c r="B2171" s="39"/>
      <c r="C2171" s="25"/>
      <c r="D2171" s="25"/>
      <c r="E2171" s="25"/>
      <c r="F2171" s="25"/>
      <c r="G2171" s="25"/>
      <c r="H2171" s="25"/>
      <c r="I2171" s="25"/>
      <c r="J2171" s="25"/>
      <c r="K2171" s="25"/>
      <c r="L2171" s="25"/>
      <c r="U2171" s="3"/>
      <c r="V2171" s="3"/>
      <c r="W2171" s="3"/>
      <c r="X2171" s="3"/>
      <c r="Y2171" s="3"/>
      <c r="Z2171" s="3"/>
      <c r="AA2171" s="3"/>
      <c r="AB2171" s="3"/>
      <c r="AC2171" s="3"/>
      <c r="AD2171" s="3"/>
      <c r="AE2171" s="3"/>
      <c r="AF2171" s="3"/>
    </row>
    <row r="2172" spans="1:32" ht="11.25" customHeight="1">
      <c r="A2172" s="39"/>
      <c r="B2172" s="39"/>
      <c r="C2172" s="25"/>
      <c r="D2172" s="25"/>
      <c r="E2172" s="25"/>
      <c r="F2172" s="25"/>
      <c r="G2172" s="25"/>
      <c r="H2172" s="25"/>
      <c r="I2172" s="25"/>
      <c r="J2172" s="25"/>
      <c r="K2172" s="25"/>
      <c r="L2172" s="25"/>
      <c r="U2172" s="3"/>
      <c r="V2172" s="3"/>
      <c r="W2172" s="3"/>
      <c r="X2172" s="3"/>
      <c r="Y2172" s="3"/>
      <c r="Z2172" s="3"/>
      <c r="AA2172" s="3"/>
      <c r="AB2172" s="3"/>
      <c r="AC2172" s="3"/>
      <c r="AD2172" s="3"/>
      <c r="AE2172" s="3"/>
      <c r="AF2172" s="3"/>
    </row>
    <row r="2173" spans="1:32" ht="11.25" customHeight="1">
      <c r="A2173" s="35">
        <f t="shared" ref="A2173" si="448">A2169</f>
        <v>46621</v>
      </c>
      <c r="B2173" s="35"/>
      <c r="C2173" s="25"/>
      <c r="D2173" s="25"/>
      <c r="E2173" s="25"/>
      <c r="F2173" s="25"/>
      <c r="G2173" s="25"/>
      <c r="H2173" s="25"/>
      <c r="I2173" s="25"/>
      <c r="J2173" s="25"/>
      <c r="K2173" s="25"/>
      <c r="L2173" s="25"/>
      <c r="U2173" s="3"/>
      <c r="V2173" s="3"/>
      <c r="W2173" s="3"/>
      <c r="X2173" s="3"/>
      <c r="Y2173" s="3"/>
      <c r="Z2173" s="3"/>
      <c r="AA2173" s="3"/>
      <c r="AB2173" s="3"/>
      <c r="AC2173" s="3"/>
      <c r="AD2173" s="3"/>
      <c r="AE2173" s="3"/>
      <c r="AF2173" s="3"/>
    </row>
    <row r="2174" spans="1:32" ht="11.25" customHeight="1">
      <c r="A2174" s="35"/>
      <c r="B2174" s="35"/>
      <c r="C2174" s="25"/>
      <c r="D2174" s="25"/>
      <c r="E2174" s="25"/>
      <c r="F2174" s="25"/>
      <c r="G2174" s="25"/>
      <c r="H2174" s="25"/>
      <c r="I2174" s="25"/>
      <c r="J2174" s="25"/>
      <c r="K2174" s="25"/>
      <c r="L2174" s="25"/>
      <c r="U2174" s="3"/>
      <c r="V2174" s="3"/>
      <c r="W2174" s="3"/>
      <c r="X2174" s="3"/>
      <c r="Y2174" s="3"/>
      <c r="Z2174" s="3"/>
      <c r="AA2174" s="3"/>
      <c r="AB2174" s="3"/>
      <c r="AC2174" s="3"/>
      <c r="AD2174" s="3"/>
      <c r="AE2174" s="3"/>
      <c r="AF2174" s="3"/>
    </row>
    <row r="2175" spans="1:32" ht="11.25" customHeight="1">
      <c r="A2175" s="33" t="str">
        <f>IF(COUNTIF($N$18:$N$60,A2169)=1,VLOOKUP(A2169,$N$18:$O$60,2,0),"")</f>
        <v/>
      </c>
      <c r="B2175" s="33"/>
      <c r="C2175" s="25"/>
      <c r="D2175" s="25"/>
      <c r="E2175" s="25"/>
      <c r="F2175" s="25"/>
      <c r="G2175" s="25"/>
      <c r="H2175" s="25"/>
      <c r="I2175" s="25"/>
      <c r="J2175" s="25"/>
      <c r="K2175" s="25"/>
      <c r="L2175" s="25"/>
      <c r="U2175" s="3"/>
      <c r="V2175" s="3"/>
      <c r="W2175" s="3"/>
      <c r="X2175" s="3"/>
      <c r="Y2175" s="3"/>
      <c r="Z2175" s="3"/>
      <c r="AA2175" s="3"/>
      <c r="AB2175" s="3"/>
      <c r="AC2175" s="3"/>
      <c r="AD2175" s="3"/>
      <c r="AE2175" s="3"/>
      <c r="AF2175" s="3"/>
    </row>
    <row r="2176" spans="1:32" ht="11.25" customHeight="1">
      <c r="A2176" s="34"/>
      <c r="B2176" s="34"/>
      <c r="C2176" s="26"/>
      <c r="D2176" s="26"/>
      <c r="E2176" s="26"/>
      <c r="F2176" s="26"/>
      <c r="G2176" s="26"/>
      <c r="H2176" s="26"/>
      <c r="I2176" s="26"/>
      <c r="J2176" s="26"/>
      <c r="K2176" s="26"/>
      <c r="L2176" s="26"/>
      <c r="U2176" s="3"/>
      <c r="V2176" s="3"/>
      <c r="W2176" s="3"/>
      <c r="X2176" s="3"/>
      <c r="Y2176" s="3"/>
      <c r="Z2176" s="3"/>
      <c r="AA2176" s="3"/>
      <c r="AB2176" s="3"/>
      <c r="AC2176" s="3"/>
      <c r="AD2176" s="3"/>
      <c r="AE2176" s="3"/>
      <c r="AF2176" s="3"/>
    </row>
    <row r="2177" spans="1:32" ht="33.75" customHeight="1">
      <c r="A2177" s="36">
        <f>TRUNC((A2179-WEEKDAY(A2179,2)-DATE(YEAR(A2179+4-WEEKDAY(A2179,2)),1,-10))/7)</f>
        <v>34</v>
      </c>
      <c r="B2177" s="36"/>
      <c r="C2177" s="27" t="str">
        <f>IF(MONTH(A2179)=MONTH(A2233),VLOOKUP(MONTH(A2179),$R$1:$S$12,2,2)&amp;" "&amp;YEAR(A2179),VLOOKUP(MONTH(A2179),$R$1:$S$12,2,2)&amp;" "&amp;YEAR(A2179)&amp;" / "&amp;VLOOKUP(MONTH(A2233),$R$1:$S$12,2,2)&amp;" "&amp;YEAR(A2233))</f>
        <v>August 2027</v>
      </c>
      <c r="D2177" s="27"/>
      <c r="E2177" s="27"/>
      <c r="F2177" s="27"/>
      <c r="G2177" s="27"/>
      <c r="H2177" s="27"/>
      <c r="I2177" s="27"/>
      <c r="J2177" s="27"/>
      <c r="K2177" s="27"/>
      <c r="L2177" s="27"/>
      <c r="U2177" s="3"/>
      <c r="V2177" s="3"/>
      <c r="W2177" s="3"/>
      <c r="X2177" s="3"/>
      <c r="Y2177" s="3"/>
      <c r="Z2177" s="3"/>
      <c r="AA2177" s="3"/>
      <c r="AB2177" s="3"/>
      <c r="AC2177" s="3"/>
      <c r="AD2177" s="3"/>
      <c r="AE2177" s="3"/>
      <c r="AF2177" s="3"/>
    </row>
    <row r="2178" spans="1:32" ht="11.25" customHeight="1">
      <c r="A2178" s="21"/>
      <c r="B2178" s="21"/>
      <c r="C2178" s="24"/>
      <c r="D2178" s="24"/>
      <c r="E2178" s="24"/>
      <c r="F2178" s="24"/>
      <c r="G2178" s="24"/>
      <c r="H2178" s="24"/>
      <c r="I2178" s="24"/>
      <c r="J2178" s="24"/>
      <c r="K2178" s="24"/>
      <c r="L2178" s="24"/>
      <c r="U2178" s="3"/>
      <c r="V2178" s="3"/>
      <c r="W2178" s="3"/>
      <c r="X2178" s="3"/>
      <c r="Y2178" s="3"/>
      <c r="Z2178" s="3"/>
      <c r="AA2178" s="3"/>
      <c r="AB2178" s="3"/>
      <c r="AC2178" s="3"/>
      <c r="AD2178" s="3"/>
      <c r="AE2178" s="3"/>
      <c r="AF2178" s="3"/>
    </row>
    <row r="2179" spans="1:32" ht="11.25" customHeight="1">
      <c r="A2179" s="41">
        <f t="shared" ref="A2179" si="449">A2169+1</f>
        <v>46622</v>
      </c>
      <c r="B2179" s="41"/>
      <c r="C2179" s="25"/>
      <c r="D2179" s="25"/>
      <c r="E2179" s="25"/>
      <c r="F2179" s="25"/>
      <c r="G2179" s="25"/>
      <c r="H2179" s="25"/>
      <c r="I2179" s="25"/>
      <c r="J2179" s="25"/>
      <c r="K2179" s="25"/>
      <c r="L2179" s="25"/>
      <c r="U2179" s="3"/>
      <c r="V2179" s="3"/>
      <c r="W2179" s="3"/>
      <c r="X2179" s="3"/>
      <c r="Y2179" s="3"/>
      <c r="Z2179" s="3"/>
      <c r="AA2179" s="3"/>
      <c r="AB2179" s="3"/>
      <c r="AC2179" s="3"/>
      <c r="AD2179" s="3"/>
      <c r="AE2179" s="3"/>
      <c r="AF2179" s="3"/>
    </row>
    <row r="2180" spans="1:32" ht="11.25" customHeight="1">
      <c r="A2180" s="41"/>
      <c r="B2180" s="41"/>
      <c r="C2180" s="25"/>
      <c r="D2180" s="25"/>
      <c r="E2180" s="25"/>
      <c r="F2180" s="25"/>
      <c r="G2180" s="25"/>
      <c r="H2180" s="25"/>
      <c r="I2180" s="25"/>
      <c r="J2180" s="25"/>
      <c r="K2180" s="25"/>
      <c r="L2180" s="25"/>
      <c r="U2180" s="3"/>
      <c r="V2180" s="3"/>
      <c r="W2180" s="3"/>
      <c r="X2180" s="3"/>
      <c r="Y2180" s="3"/>
      <c r="Z2180" s="3"/>
      <c r="AA2180" s="3"/>
      <c r="AB2180" s="3"/>
      <c r="AC2180" s="3"/>
      <c r="AD2180" s="3"/>
      <c r="AE2180" s="3"/>
      <c r="AF2180" s="3"/>
    </row>
    <row r="2181" spans="1:32" ht="11.25" customHeight="1">
      <c r="A2181" s="41"/>
      <c r="B2181" s="41"/>
      <c r="C2181" s="25"/>
      <c r="D2181" s="25"/>
      <c r="E2181" s="25"/>
      <c r="F2181" s="25"/>
      <c r="G2181" s="25"/>
      <c r="H2181" s="25"/>
      <c r="I2181" s="25"/>
      <c r="J2181" s="25"/>
      <c r="K2181" s="25"/>
      <c r="L2181" s="25"/>
      <c r="U2181" s="3"/>
      <c r="V2181" s="3"/>
      <c r="W2181" s="3"/>
      <c r="X2181" s="3"/>
      <c r="Y2181" s="3"/>
      <c r="Z2181" s="3"/>
      <c r="AA2181" s="3"/>
      <c r="AB2181" s="3"/>
      <c r="AC2181" s="3"/>
      <c r="AD2181" s="3"/>
      <c r="AE2181" s="3"/>
      <c r="AF2181" s="3"/>
    </row>
    <row r="2182" spans="1:32" ht="11.25" customHeight="1">
      <c r="A2182" s="41"/>
      <c r="B2182" s="41"/>
      <c r="C2182" s="25"/>
      <c r="D2182" s="25"/>
      <c r="E2182" s="25"/>
      <c r="F2182" s="25"/>
      <c r="G2182" s="25"/>
      <c r="H2182" s="25"/>
      <c r="I2182" s="25"/>
      <c r="J2182" s="25"/>
      <c r="K2182" s="25"/>
      <c r="L2182" s="25"/>
      <c r="U2182" s="3"/>
      <c r="V2182" s="3"/>
      <c r="W2182" s="3"/>
      <c r="X2182" s="3"/>
      <c r="Y2182" s="3"/>
      <c r="Z2182" s="3"/>
      <c r="AA2182" s="3"/>
      <c r="AB2182" s="3"/>
      <c r="AC2182" s="3"/>
      <c r="AD2182" s="3"/>
      <c r="AE2182" s="3"/>
      <c r="AF2182" s="3"/>
    </row>
    <row r="2183" spans="1:32" ht="11.25" customHeight="1">
      <c r="A2183" s="40">
        <f t="shared" ref="A2183" si="450">A2179</f>
        <v>46622</v>
      </c>
      <c r="B2183" s="40"/>
      <c r="C2183" s="25"/>
      <c r="D2183" s="25"/>
      <c r="E2183" s="25"/>
      <c r="F2183" s="25"/>
      <c r="G2183" s="25"/>
      <c r="H2183" s="25"/>
      <c r="I2183" s="25"/>
      <c r="J2183" s="25"/>
      <c r="K2183" s="25"/>
      <c r="L2183" s="25"/>
      <c r="U2183" s="3"/>
      <c r="V2183" s="3"/>
      <c r="W2183" s="3"/>
      <c r="X2183" s="3"/>
      <c r="Y2183" s="3"/>
      <c r="Z2183" s="3"/>
      <c r="AA2183" s="3"/>
      <c r="AB2183" s="3"/>
      <c r="AC2183" s="3"/>
      <c r="AD2183" s="3"/>
      <c r="AE2183" s="3"/>
      <c r="AF2183" s="3"/>
    </row>
    <row r="2184" spans="1:32" ht="11.25" customHeight="1">
      <c r="A2184" s="40"/>
      <c r="B2184" s="40"/>
      <c r="C2184" s="25"/>
      <c r="D2184" s="25"/>
      <c r="E2184" s="25"/>
      <c r="F2184" s="25"/>
      <c r="G2184" s="25"/>
      <c r="H2184" s="25"/>
      <c r="I2184" s="25"/>
      <c r="J2184" s="25"/>
      <c r="K2184" s="25"/>
      <c r="L2184" s="25"/>
      <c r="U2184" s="3"/>
      <c r="V2184" s="3"/>
      <c r="W2184" s="3"/>
      <c r="X2184" s="3"/>
      <c r="Y2184" s="3"/>
      <c r="Z2184" s="3"/>
      <c r="AA2184" s="3"/>
      <c r="AB2184" s="3"/>
      <c r="AC2184" s="3"/>
      <c r="AD2184" s="3"/>
      <c r="AE2184" s="3"/>
      <c r="AF2184" s="3"/>
    </row>
    <row r="2185" spans="1:32" ht="11.25" customHeight="1">
      <c r="A2185" s="37" t="str">
        <f>IF(COUNTIF($N$18:$N$60,A2179)=1,VLOOKUP(A2179,$N$18:$O$60,2,0),"")</f>
        <v/>
      </c>
      <c r="B2185" s="37"/>
      <c r="C2185" s="25"/>
      <c r="D2185" s="25"/>
      <c r="E2185" s="25"/>
      <c r="F2185" s="25"/>
      <c r="G2185" s="25"/>
      <c r="H2185" s="25"/>
      <c r="I2185" s="25"/>
      <c r="J2185" s="25"/>
      <c r="K2185" s="25"/>
      <c r="L2185" s="25"/>
      <c r="U2185" s="3"/>
      <c r="V2185" s="3"/>
      <c r="W2185" s="3"/>
      <c r="X2185" s="3"/>
      <c r="Y2185" s="3"/>
      <c r="Z2185" s="3"/>
      <c r="AA2185" s="3"/>
      <c r="AB2185" s="3"/>
      <c r="AC2185" s="3"/>
      <c r="AD2185" s="3"/>
      <c r="AE2185" s="3"/>
      <c r="AF2185" s="3"/>
    </row>
    <row r="2186" spans="1:32" ht="11.25" customHeight="1">
      <c r="A2186" s="38"/>
      <c r="B2186" s="38"/>
      <c r="C2186" s="26"/>
      <c r="D2186" s="26"/>
      <c r="E2186" s="26"/>
      <c r="F2186" s="26"/>
      <c r="G2186" s="26"/>
      <c r="H2186" s="26"/>
      <c r="I2186" s="26"/>
      <c r="J2186" s="26"/>
      <c r="K2186" s="26"/>
      <c r="L2186" s="26"/>
      <c r="U2186" s="3"/>
      <c r="V2186" s="3"/>
      <c r="W2186" s="3"/>
      <c r="X2186" s="3"/>
      <c r="Y2186" s="3"/>
      <c r="Z2186" s="3"/>
      <c r="AA2186" s="3"/>
      <c r="AB2186" s="3"/>
      <c r="AC2186" s="3"/>
      <c r="AD2186" s="3"/>
      <c r="AE2186" s="3"/>
      <c r="AF2186" s="3"/>
    </row>
    <row r="2187" spans="1:32" ht="11.25" customHeight="1">
      <c r="A2187" s="21"/>
      <c r="B2187" s="21"/>
      <c r="C2187" s="24"/>
      <c r="D2187" s="24"/>
      <c r="E2187" s="24"/>
      <c r="F2187" s="24"/>
      <c r="G2187" s="24"/>
      <c r="H2187" s="24"/>
      <c r="I2187" s="24"/>
      <c r="J2187" s="24"/>
      <c r="K2187" s="24"/>
      <c r="L2187" s="24"/>
      <c r="U2187" s="3"/>
      <c r="V2187" s="3"/>
      <c r="W2187" s="3"/>
      <c r="X2187" s="3"/>
      <c r="Y2187" s="3"/>
      <c r="Z2187" s="3"/>
      <c r="AA2187" s="3"/>
      <c r="AB2187" s="3"/>
      <c r="AC2187" s="3"/>
      <c r="AD2187" s="3"/>
      <c r="AE2187" s="3"/>
      <c r="AF2187" s="3"/>
    </row>
    <row r="2188" spans="1:32" ht="11.25" customHeight="1">
      <c r="A2188" s="41">
        <f t="shared" ref="A2188" si="451">A2179+1</f>
        <v>46623</v>
      </c>
      <c r="B2188" s="41"/>
      <c r="C2188" s="25"/>
      <c r="D2188" s="25"/>
      <c r="E2188" s="25"/>
      <c r="F2188" s="25"/>
      <c r="G2188" s="25"/>
      <c r="H2188" s="25"/>
      <c r="I2188" s="25"/>
      <c r="J2188" s="25"/>
      <c r="K2188" s="25"/>
      <c r="L2188" s="25"/>
      <c r="U2188" s="3"/>
      <c r="V2188" s="3"/>
      <c r="W2188" s="3"/>
      <c r="X2188" s="3"/>
      <c r="Y2188" s="3"/>
      <c r="Z2188" s="3"/>
      <c r="AA2188" s="3"/>
      <c r="AB2188" s="3"/>
      <c r="AC2188" s="3"/>
      <c r="AD2188" s="3"/>
      <c r="AE2188" s="3"/>
      <c r="AF2188" s="3"/>
    </row>
    <row r="2189" spans="1:32" ht="11.25" customHeight="1">
      <c r="A2189" s="41"/>
      <c r="B2189" s="41"/>
      <c r="C2189" s="25"/>
      <c r="D2189" s="25"/>
      <c r="E2189" s="25"/>
      <c r="F2189" s="25"/>
      <c r="G2189" s="25"/>
      <c r="H2189" s="25"/>
      <c r="I2189" s="25"/>
      <c r="J2189" s="25"/>
      <c r="K2189" s="25"/>
      <c r="L2189" s="25"/>
      <c r="U2189" s="3"/>
      <c r="V2189" s="3"/>
      <c r="W2189" s="3"/>
      <c r="X2189" s="3"/>
      <c r="Y2189" s="3"/>
      <c r="Z2189" s="3"/>
      <c r="AA2189" s="3"/>
      <c r="AB2189" s="3"/>
      <c r="AC2189" s="3"/>
      <c r="AD2189" s="3"/>
      <c r="AE2189" s="3"/>
      <c r="AF2189" s="3"/>
    </row>
    <row r="2190" spans="1:32" ht="11.25" customHeight="1">
      <c r="A2190" s="41"/>
      <c r="B2190" s="41"/>
      <c r="C2190" s="25"/>
      <c r="D2190" s="25"/>
      <c r="E2190" s="25"/>
      <c r="F2190" s="25"/>
      <c r="G2190" s="25"/>
      <c r="H2190" s="25"/>
      <c r="I2190" s="25"/>
      <c r="J2190" s="25"/>
      <c r="K2190" s="25"/>
      <c r="L2190" s="25"/>
      <c r="U2190" s="3"/>
      <c r="V2190" s="3"/>
      <c r="W2190" s="3"/>
      <c r="X2190" s="3"/>
      <c r="Y2190" s="3"/>
      <c r="Z2190" s="3"/>
      <c r="AA2190" s="3"/>
      <c r="AB2190" s="3"/>
      <c r="AC2190" s="3"/>
      <c r="AD2190" s="3"/>
      <c r="AE2190" s="3"/>
      <c r="AF2190" s="3"/>
    </row>
    <row r="2191" spans="1:32" ht="11.25" customHeight="1">
      <c r="A2191" s="41"/>
      <c r="B2191" s="41"/>
      <c r="C2191" s="25"/>
      <c r="D2191" s="25"/>
      <c r="E2191" s="25"/>
      <c r="F2191" s="25"/>
      <c r="G2191" s="25"/>
      <c r="H2191" s="25"/>
      <c r="I2191" s="25"/>
      <c r="J2191" s="25"/>
      <c r="K2191" s="25"/>
      <c r="L2191" s="25"/>
      <c r="U2191" s="3"/>
      <c r="V2191" s="3"/>
      <c r="W2191" s="3"/>
      <c r="X2191" s="3"/>
      <c r="Y2191" s="3"/>
      <c r="Z2191" s="3"/>
      <c r="AA2191" s="3"/>
      <c r="AB2191" s="3"/>
      <c r="AC2191" s="3"/>
      <c r="AD2191" s="3"/>
      <c r="AE2191" s="3"/>
      <c r="AF2191" s="3"/>
    </row>
    <row r="2192" spans="1:32" ht="11.25" customHeight="1">
      <c r="A2192" s="40">
        <f t="shared" ref="A2192" si="452">A2188</f>
        <v>46623</v>
      </c>
      <c r="B2192" s="40"/>
      <c r="C2192" s="25"/>
      <c r="D2192" s="25"/>
      <c r="E2192" s="25"/>
      <c r="F2192" s="25"/>
      <c r="G2192" s="25"/>
      <c r="H2192" s="25"/>
      <c r="I2192" s="25"/>
      <c r="J2192" s="25"/>
      <c r="K2192" s="25"/>
      <c r="L2192" s="25"/>
      <c r="U2192" s="3"/>
      <c r="V2192" s="3"/>
      <c r="W2192" s="3"/>
      <c r="X2192" s="3"/>
      <c r="Y2192" s="3"/>
      <c r="Z2192" s="3"/>
      <c r="AA2192" s="3"/>
      <c r="AB2192" s="3"/>
      <c r="AC2192" s="3"/>
      <c r="AD2192" s="3"/>
      <c r="AE2192" s="3"/>
      <c r="AF2192" s="3"/>
    </row>
    <row r="2193" spans="1:32" ht="11.25" customHeight="1">
      <c r="A2193" s="40"/>
      <c r="B2193" s="40"/>
      <c r="C2193" s="25"/>
      <c r="D2193" s="25"/>
      <c r="E2193" s="25"/>
      <c r="F2193" s="25"/>
      <c r="G2193" s="25"/>
      <c r="H2193" s="25"/>
      <c r="I2193" s="25"/>
      <c r="J2193" s="25"/>
      <c r="K2193" s="25"/>
      <c r="L2193" s="25"/>
      <c r="U2193" s="3"/>
      <c r="V2193" s="3"/>
      <c r="W2193" s="3"/>
      <c r="X2193" s="3"/>
      <c r="Y2193" s="3"/>
      <c r="Z2193" s="3"/>
      <c r="AA2193" s="3"/>
      <c r="AB2193" s="3"/>
      <c r="AC2193" s="3"/>
      <c r="AD2193" s="3"/>
      <c r="AE2193" s="3"/>
      <c r="AF2193" s="3"/>
    </row>
    <row r="2194" spans="1:32" ht="11.25" customHeight="1">
      <c r="A2194" s="37" t="str">
        <f>IF(COUNTIF($N$18:$N$60,A2188)=1,VLOOKUP(A2188,$N$18:$O$60,2,0),"")</f>
        <v/>
      </c>
      <c r="B2194" s="37"/>
      <c r="C2194" s="25"/>
      <c r="D2194" s="25"/>
      <c r="E2194" s="25"/>
      <c r="F2194" s="25"/>
      <c r="G2194" s="25"/>
      <c r="H2194" s="25"/>
      <c r="I2194" s="25"/>
      <c r="J2194" s="25"/>
      <c r="K2194" s="25"/>
      <c r="L2194" s="25"/>
      <c r="U2194" s="3"/>
      <c r="V2194" s="3"/>
      <c r="W2194" s="3"/>
      <c r="X2194" s="3"/>
      <c r="Y2194" s="3"/>
      <c r="Z2194" s="3"/>
      <c r="AA2194" s="3"/>
      <c r="AB2194" s="3"/>
      <c r="AC2194" s="3"/>
      <c r="AD2194" s="3"/>
      <c r="AE2194" s="3"/>
      <c r="AF2194" s="3"/>
    </row>
    <row r="2195" spans="1:32" ht="11.25" customHeight="1">
      <c r="A2195" s="38"/>
      <c r="B2195" s="38"/>
      <c r="C2195" s="26"/>
      <c r="D2195" s="26"/>
      <c r="E2195" s="26"/>
      <c r="F2195" s="26"/>
      <c r="G2195" s="26"/>
      <c r="H2195" s="26"/>
      <c r="I2195" s="26"/>
      <c r="J2195" s="26"/>
      <c r="K2195" s="26"/>
      <c r="L2195" s="26"/>
      <c r="U2195" s="3"/>
      <c r="V2195" s="3"/>
      <c r="W2195" s="3"/>
      <c r="X2195" s="3"/>
      <c r="Y2195" s="3"/>
      <c r="Z2195" s="3"/>
      <c r="AA2195" s="3"/>
      <c r="AB2195" s="3"/>
      <c r="AC2195" s="3"/>
      <c r="AD2195" s="3"/>
      <c r="AE2195" s="3"/>
      <c r="AF2195" s="3"/>
    </row>
    <row r="2196" spans="1:32" ht="11.25" customHeight="1">
      <c r="A2196" s="22"/>
      <c r="B2196" s="22"/>
      <c r="C2196" s="24"/>
      <c r="D2196" s="24"/>
      <c r="E2196" s="24"/>
      <c r="F2196" s="24"/>
      <c r="G2196" s="24"/>
      <c r="H2196" s="24"/>
      <c r="I2196" s="24"/>
      <c r="J2196" s="24"/>
      <c r="K2196" s="24"/>
      <c r="L2196" s="24"/>
      <c r="U2196" s="3"/>
      <c r="V2196" s="3"/>
      <c r="W2196" s="3"/>
      <c r="X2196" s="3"/>
      <c r="Y2196" s="3"/>
      <c r="Z2196" s="3"/>
      <c r="AA2196" s="3"/>
      <c r="AB2196" s="3"/>
      <c r="AC2196" s="3"/>
      <c r="AD2196" s="3"/>
      <c r="AE2196" s="3"/>
      <c r="AF2196" s="3"/>
    </row>
    <row r="2197" spans="1:32" ht="11.25" customHeight="1">
      <c r="A2197" s="41">
        <f t="shared" ref="A2197" si="453">A2188+1</f>
        <v>46624</v>
      </c>
      <c r="B2197" s="41"/>
      <c r="C2197" s="25"/>
      <c r="D2197" s="25"/>
      <c r="E2197" s="25"/>
      <c r="F2197" s="25"/>
      <c r="G2197" s="25"/>
      <c r="H2197" s="25"/>
      <c r="I2197" s="25"/>
      <c r="J2197" s="25"/>
      <c r="K2197" s="25"/>
      <c r="L2197" s="25"/>
      <c r="U2197" s="3"/>
      <c r="V2197" s="3"/>
      <c r="W2197" s="3"/>
      <c r="X2197" s="3"/>
      <c r="Y2197" s="3"/>
      <c r="Z2197" s="3"/>
      <c r="AA2197" s="3"/>
      <c r="AB2197" s="3"/>
      <c r="AC2197" s="3"/>
      <c r="AD2197" s="3"/>
      <c r="AE2197" s="3"/>
      <c r="AF2197" s="3"/>
    </row>
    <row r="2198" spans="1:32" ht="11.25" customHeight="1">
      <c r="A2198" s="41"/>
      <c r="B2198" s="41"/>
      <c r="C2198" s="25"/>
      <c r="D2198" s="25"/>
      <c r="E2198" s="25"/>
      <c r="F2198" s="25"/>
      <c r="G2198" s="25"/>
      <c r="H2198" s="25"/>
      <c r="I2198" s="25"/>
      <c r="J2198" s="25"/>
      <c r="K2198" s="25"/>
      <c r="L2198" s="25"/>
      <c r="U2198" s="3"/>
      <c r="V2198" s="3"/>
      <c r="W2198" s="3"/>
      <c r="X2198" s="3"/>
      <c r="Y2198" s="3"/>
      <c r="Z2198" s="3"/>
      <c r="AA2198" s="3"/>
      <c r="AB2198" s="3"/>
      <c r="AC2198" s="3"/>
      <c r="AD2198" s="3"/>
      <c r="AE2198" s="3"/>
      <c r="AF2198" s="3"/>
    </row>
    <row r="2199" spans="1:32" ht="11.25" customHeight="1">
      <c r="A2199" s="41"/>
      <c r="B2199" s="41"/>
      <c r="C2199" s="25"/>
      <c r="D2199" s="25"/>
      <c r="E2199" s="25"/>
      <c r="F2199" s="25"/>
      <c r="G2199" s="25"/>
      <c r="H2199" s="25"/>
      <c r="I2199" s="25"/>
      <c r="J2199" s="25"/>
      <c r="K2199" s="25"/>
      <c r="L2199" s="25"/>
      <c r="U2199" s="3"/>
      <c r="V2199" s="3"/>
      <c r="W2199" s="3"/>
      <c r="X2199" s="3"/>
      <c r="Y2199" s="3"/>
      <c r="Z2199" s="3"/>
      <c r="AA2199" s="3"/>
      <c r="AB2199" s="3"/>
      <c r="AC2199" s="3"/>
      <c r="AD2199" s="3"/>
      <c r="AE2199" s="3"/>
      <c r="AF2199" s="3"/>
    </row>
    <row r="2200" spans="1:32" ht="11.25" customHeight="1">
      <c r="A2200" s="41"/>
      <c r="B2200" s="41"/>
      <c r="C2200" s="25"/>
      <c r="D2200" s="25"/>
      <c r="E2200" s="25"/>
      <c r="F2200" s="25"/>
      <c r="G2200" s="25"/>
      <c r="H2200" s="25"/>
      <c r="I2200" s="25"/>
      <c r="J2200" s="25"/>
      <c r="K2200" s="25"/>
      <c r="L2200" s="25"/>
      <c r="U2200" s="3"/>
      <c r="V2200" s="3"/>
      <c r="W2200" s="3"/>
      <c r="X2200" s="3"/>
      <c r="Y2200" s="3"/>
      <c r="Z2200" s="3"/>
      <c r="AA2200" s="3"/>
      <c r="AB2200" s="3"/>
      <c r="AC2200" s="3"/>
      <c r="AD2200" s="3"/>
      <c r="AE2200" s="3"/>
      <c r="AF2200" s="3"/>
    </row>
    <row r="2201" spans="1:32" ht="11.25" customHeight="1">
      <c r="A2201" s="40">
        <f t="shared" ref="A2201" si="454">A2197</f>
        <v>46624</v>
      </c>
      <c r="B2201" s="40"/>
      <c r="C2201" s="25"/>
      <c r="D2201" s="25"/>
      <c r="E2201" s="25"/>
      <c r="F2201" s="25"/>
      <c r="G2201" s="25"/>
      <c r="H2201" s="25"/>
      <c r="I2201" s="25"/>
      <c r="J2201" s="25"/>
      <c r="K2201" s="25"/>
      <c r="L2201" s="25"/>
      <c r="U2201" s="3"/>
      <c r="V2201" s="3"/>
      <c r="W2201" s="3"/>
      <c r="X2201" s="3"/>
      <c r="Y2201" s="3"/>
      <c r="Z2201" s="3"/>
      <c r="AA2201" s="3"/>
      <c r="AB2201" s="3"/>
      <c r="AC2201" s="3"/>
      <c r="AD2201" s="3"/>
      <c r="AE2201" s="3"/>
      <c r="AF2201" s="3"/>
    </row>
    <row r="2202" spans="1:32" ht="11.25" customHeight="1">
      <c r="A2202" s="40"/>
      <c r="B2202" s="40"/>
      <c r="C2202" s="25"/>
      <c r="D2202" s="25"/>
      <c r="E2202" s="25"/>
      <c r="F2202" s="25"/>
      <c r="G2202" s="25"/>
      <c r="H2202" s="25"/>
      <c r="I2202" s="25"/>
      <c r="J2202" s="25"/>
      <c r="K2202" s="25"/>
      <c r="L2202" s="25"/>
      <c r="U2202" s="3"/>
      <c r="V2202" s="3"/>
      <c r="W2202" s="3"/>
      <c r="X2202" s="3"/>
      <c r="Y2202" s="3"/>
      <c r="Z2202" s="3"/>
      <c r="AA2202" s="3"/>
      <c r="AB2202" s="3"/>
      <c r="AC2202" s="3"/>
      <c r="AD2202" s="3"/>
      <c r="AE2202" s="3"/>
      <c r="AF2202" s="3"/>
    </row>
    <row r="2203" spans="1:32" ht="11.25" customHeight="1">
      <c r="A2203" s="37" t="str">
        <f>IF(COUNTIF($N$18:$N$60,A2197)=1,VLOOKUP(A2197,$N$18:$O$60,2,0),"")</f>
        <v/>
      </c>
      <c r="B2203" s="37"/>
      <c r="C2203" s="25"/>
      <c r="D2203" s="25"/>
      <c r="E2203" s="25"/>
      <c r="F2203" s="25"/>
      <c r="G2203" s="25"/>
      <c r="H2203" s="25"/>
      <c r="I2203" s="25"/>
      <c r="J2203" s="25"/>
      <c r="K2203" s="25"/>
      <c r="L2203" s="25"/>
      <c r="U2203" s="3"/>
      <c r="V2203" s="3"/>
      <c r="W2203" s="3"/>
      <c r="X2203" s="3"/>
      <c r="Y2203" s="3"/>
      <c r="Z2203" s="3"/>
      <c r="AA2203" s="3"/>
      <c r="AB2203" s="3"/>
      <c r="AC2203" s="3"/>
      <c r="AD2203" s="3"/>
      <c r="AE2203" s="3"/>
      <c r="AF2203" s="3"/>
    </row>
    <row r="2204" spans="1:32" ht="11.25" customHeight="1">
      <c r="A2204" s="38"/>
      <c r="B2204" s="38"/>
      <c r="C2204" s="26"/>
      <c r="D2204" s="26"/>
      <c r="E2204" s="26"/>
      <c r="F2204" s="26"/>
      <c r="G2204" s="26"/>
      <c r="H2204" s="26"/>
      <c r="I2204" s="26"/>
      <c r="J2204" s="26"/>
      <c r="K2204" s="26"/>
      <c r="L2204" s="26"/>
      <c r="U2204" s="3"/>
      <c r="V2204" s="3"/>
      <c r="W2204" s="3"/>
      <c r="X2204" s="3"/>
      <c r="Y2204" s="3"/>
      <c r="Z2204" s="3"/>
      <c r="AA2204" s="3"/>
      <c r="AB2204" s="3"/>
      <c r="AC2204" s="3"/>
      <c r="AD2204" s="3"/>
      <c r="AE2204" s="3"/>
      <c r="AF2204" s="3"/>
    </row>
    <row r="2205" spans="1:32" ht="11.25" customHeight="1">
      <c r="A2205" s="22"/>
      <c r="B2205" s="22"/>
      <c r="C2205" s="24"/>
      <c r="D2205" s="24"/>
      <c r="E2205" s="24"/>
      <c r="F2205" s="24"/>
      <c r="G2205" s="24"/>
      <c r="H2205" s="24"/>
      <c r="I2205" s="24"/>
      <c r="J2205" s="24"/>
      <c r="K2205" s="24"/>
      <c r="L2205" s="24"/>
      <c r="U2205" s="3"/>
      <c r="V2205" s="3"/>
      <c r="W2205" s="3"/>
      <c r="X2205" s="3"/>
      <c r="Y2205" s="3"/>
      <c r="Z2205" s="3"/>
      <c r="AA2205" s="3"/>
      <c r="AB2205" s="3"/>
      <c r="AC2205" s="3"/>
      <c r="AD2205" s="3"/>
      <c r="AE2205" s="3"/>
      <c r="AF2205" s="3"/>
    </row>
    <row r="2206" spans="1:32" ht="11.25" customHeight="1">
      <c r="A2206" s="41">
        <f t="shared" ref="A2206" si="455">A2197+1</f>
        <v>46625</v>
      </c>
      <c r="B2206" s="41"/>
      <c r="C2206" s="25"/>
      <c r="D2206" s="25"/>
      <c r="E2206" s="25"/>
      <c r="F2206" s="25"/>
      <c r="G2206" s="25"/>
      <c r="H2206" s="25"/>
      <c r="I2206" s="25"/>
      <c r="J2206" s="25"/>
      <c r="K2206" s="25"/>
      <c r="L2206" s="25"/>
      <c r="U2206" s="3"/>
      <c r="V2206" s="3"/>
      <c r="W2206" s="3"/>
      <c r="X2206" s="3"/>
      <c r="Y2206" s="3"/>
      <c r="Z2206" s="3"/>
      <c r="AA2206" s="3"/>
      <c r="AB2206" s="3"/>
      <c r="AC2206" s="3"/>
      <c r="AD2206" s="3"/>
      <c r="AE2206" s="3"/>
      <c r="AF2206" s="3"/>
    </row>
    <row r="2207" spans="1:32" ht="11.25" customHeight="1">
      <c r="A2207" s="41"/>
      <c r="B2207" s="41"/>
      <c r="C2207" s="25"/>
      <c r="D2207" s="25"/>
      <c r="E2207" s="25"/>
      <c r="F2207" s="25"/>
      <c r="G2207" s="25"/>
      <c r="H2207" s="25"/>
      <c r="I2207" s="25"/>
      <c r="J2207" s="25"/>
      <c r="K2207" s="25"/>
      <c r="L2207" s="25"/>
      <c r="U2207" s="3"/>
      <c r="V2207" s="3"/>
      <c r="W2207" s="3"/>
      <c r="X2207" s="3"/>
      <c r="Y2207" s="3"/>
      <c r="Z2207" s="3"/>
      <c r="AA2207" s="3"/>
      <c r="AB2207" s="3"/>
      <c r="AC2207" s="3"/>
      <c r="AD2207" s="3"/>
      <c r="AE2207" s="3"/>
      <c r="AF2207" s="3"/>
    </row>
    <row r="2208" spans="1:32" ht="11.25" customHeight="1">
      <c r="A2208" s="41"/>
      <c r="B2208" s="41"/>
      <c r="C2208" s="25"/>
      <c r="D2208" s="25"/>
      <c r="E2208" s="25"/>
      <c r="F2208" s="25"/>
      <c r="G2208" s="25"/>
      <c r="H2208" s="25"/>
      <c r="I2208" s="25"/>
      <c r="J2208" s="25"/>
      <c r="K2208" s="25"/>
      <c r="L2208" s="25"/>
      <c r="U2208" s="3"/>
      <c r="V2208" s="3"/>
      <c r="W2208" s="3"/>
      <c r="X2208" s="3"/>
      <c r="Y2208" s="3"/>
      <c r="Z2208" s="3"/>
      <c r="AA2208" s="3"/>
      <c r="AB2208" s="3"/>
      <c r="AC2208" s="3"/>
      <c r="AD2208" s="3"/>
      <c r="AE2208" s="3"/>
      <c r="AF2208" s="3"/>
    </row>
    <row r="2209" spans="1:32" ht="11.25" customHeight="1">
      <c r="A2209" s="41"/>
      <c r="B2209" s="41"/>
      <c r="C2209" s="25"/>
      <c r="D2209" s="25"/>
      <c r="E2209" s="25"/>
      <c r="F2209" s="25"/>
      <c r="G2209" s="25"/>
      <c r="H2209" s="25"/>
      <c r="I2209" s="25"/>
      <c r="J2209" s="25"/>
      <c r="K2209" s="25"/>
      <c r="L2209" s="25"/>
      <c r="U2209" s="3"/>
      <c r="V2209" s="3"/>
      <c r="W2209" s="3"/>
      <c r="X2209" s="3"/>
      <c r="Y2209" s="3"/>
      <c r="Z2209" s="3"/>
      <c r="AA2209" s="3"/>
      <c r="AB2209" s="3"/>
      <c r="AC2209" s="3"/>
      <c r="AD2209" s="3"/>
      <c r="AE2209" s="3"/>
      <c r="AF2209" s="3"/>
    </row>
    <row r="2210" spans="1:32" ht="11.25" customHeight="1">
      <c r="A2210" s="40">
        <f t="shared" ref="A2210" si="456">A2206</f>
        <v>46625</v>
      </c>
      <c r="B2210" s="40"/>
      <c r="C2210" s="25"/>
      <c r="D2210" s="25"/>
      <c r="E2210" s="25"/>
      <c r="F2210" s="25"/>
      <c r="G2210" s="25"/>
      <c r="H2210" s="25"/>
      <c r="I2210" s="25"/>
      <c r="J2210" s="25"/>
      <c r="K2210" s="25"/>
      <c r="L2210" s="25"/>
      <c r="U2210" s="3"/>
      <c r="V2210" s="3"/>
      <c r="W2210" s="3"/>
      <c r="X2210" s="3"/>
      <c r="Y2210" s="3"/>
      <c r="Z2210" s="3"/>
      <c r="AA2210" s="3"/>
      <c r="AB2210" s="3"/>
      <c r="AC2210" s="3"/>
      <c r="AD2210" s="3"/>
      <c r="AE2210" s="3"/>
      <c r="AF2210" s="3"/>
    </row>
    <row r="2211" spans="1:32" ht="11.25" customHeight="1">
      <c r="A2211" s="40"/>
      <c r="B2211" s="40"/>
      <c r="C2211" s="25"/>
      <c r="D2211" s="25"/>
      <c r="E2211" s="25"/>
      <c r="F2211" s="25"/>
      <c r="G2211" s="25"/>
      <c r="H2211" s="25"/>
      <c r="I2211" s="25"/>
      <c r="J2211" s="25"/>
      <c r="K2211" s="25"/>
      <c r="L2211" s="25"/>
      <c r="U2211" s="3"/>
      <c r="V2211" s="3"/>
      <c r="W2211" s="3"/>
      <c r="X2211" s="3"/>
      <c r="Y2211" s="3"/>
      <c r="Z2211" s="3"/>
      <c r="AA2211" s="3"/>
      <c r="AB2211" s="3"/>
      <c r="AC2211" s="3"/>
      <c r="AD2211" s="3"/>
      <c r="AE2211" s="3"/>
      <c r="AF2211" s="3"/>
    </row>
    <row r="2212" spans="1:32" ht="11.25" customHeight="1">
      <c r="A2212" s="37" t="str">
        <f>IF(COUNTIF($N$18:$N$60,A2206)=1,VLOOKUP(A2206,$N$18:$O$60,2,0),"")</f>
        <v/>
      </c>
      <c r="B2212" s="37"/>
      <c r="C2212" s="25"/>
      <c r="D2212" s="25"/>
      <c r="E2212" s="25"/>
      <c r="F2212" s="25"/>
      <c r="G2212" s="25"/>
      <c r="H2212" s="25"/>
      <c r="I2212" s="25"/>
      <c r="J2212" s="25"/>
      <c r="K2212" s="25"/>
      <c r="L2212" s="25"/>
      <c r="U2212" s="3"/>
      <c r="V2212" s="3"/>
      <c r="W2212" s="3"/>
      <c r="X2212" s="3"/>
      <c r="Y2212" s="3"/>
      <c r="Z2212" s="3"/>
      <c r="AA2212" s="3"/>
      <c r="AB2212" s="3"/>
      <c r="AC2212" s="3"/>
      <c r="AD2212" s="3"/>
      <c r="AE2212" s="3"/>
      <c r="AF2212" s="3"/>
    </row>
    <row r="2213" spans="1:32" ht="11.25" customHeight="1">
      <c r="A2213" s="38"/>
      <c r="B2213" s="38"/>
      <c r="C2213" s="26"/>
      <c r="D2213" s="26"/>
      <c r="E2213" s="26"/>
      <c r="F2213" s="26"/>
      <c r="G2213" s="26"/>
      <c r="H2213" s="26"/>
      <c r="I2213" s="26"/>
      <c r="J2213" s="26"/>
      <c r="K2213" s="26"/>
      <c r="L2213" s="26"/>
      <c r="U2213" s="3"/>
      <c r="V2213" s="3"/>
      <c r="W2213" s="3"/>
      <c r="X2213" s="3"/>
      <c r="Y2213" s="3"/>
      <c r="Z2213" s="3"/>
      <c r="AA2213" s="3"/>
      <c r="AB2213" s="3"/>
      <c r="AC2213" s="3"/>
      <c r="AD2213" s="3"/>
      <c r="AE2213" s="3"/>
      <c r="AF2213" s="3"/>
    </row>
    <row r="2214" spans="1:32" ht="11.25" customHeight="1">
      <c r="A2214" s="7"/>
      <c r="B2214" s="7"/>
      <c r="C2214" s="24"/>
      <c r="D2214" s="24"/>
      <c r="E2214" s="24"/>
      <c r="F2214" s="24"/>
      <c r="G2214" s="24"/>
      <c r="H2214" s="24"/>
      <c r="I2214" s="24"/>
      <c r="J2214" s="24"/>
      <c r="K2214" s="24"/>
      <c r="L2214" s="24"/>
      <c r="U2214" s="3"/>
      <c r="V2214" s="3"/>
      <c r="W2214" s="3"/>
      <c r="X2214" s="3"/>
      <c r="Y2214" s="3"/>
      <c r="Z2214" s="3"/>
      <c r="AA2214" s="3"/>
      <c r="AB2214" s="3"/>
      <c r="AC2214" s="3"/>
      <c r="AD2214" s="3"/>
      <c r="AE2214" s="3"/>
      <c r="AF2214" s="3"/>
    </row>
    <row r="2215" spans="1:32" ht="11.25" customHeight="1">
      <c r="A2215" s="41">
        <f t="shared" ref="A2215" si="457">A2206+1</f>
        <v>46626</v>
      </c>
      <c r="B2215" s="41"/>
      <c r="C2215" s="25"/>
      <c r="D2215" s="25"/>
      <c r="E2215" s="25"/>
      <c r="F2215" s="25"/>
      <c r="G2215" s="25"/>
      <c r="H2215" s="25"/>
      <c r="I2215" s="25"/>
      <c r="J2215" s="25"/>
      <c r="K2215" s="25"/>
      <c r="L2215" s="25"/>
      <c r="U2215" s="3"/>
      <c r="V2215" s="3"/>
      <c r="W2215" s="3"/>
      <c r="X2215" s="3"/>
      <c r="Y2215" s="3"/>
      <c r="Z2215" s="3"/>
      <c r="AA2215" s="3"/>
      <c r="AB2215" s="3"/>
      <c r="AC2215" s="3"/>
      <c r="AD2215" s="3"/>
      <c r="AE2215" s="3"/>
      <c r="AF2215" s="3"/>
    </row>
    <row r="2216" spans="1:32" ht="11.25" customHeight="1">
      <c r="A2216" s="41"/>
      <c r="B2216" s="41"/>
      <c r="C2216" s="25"/>
      <c r="D2216" s="25"/>
      <c r="E2216" s="25"/>
      <c r="F2216" s="25"/>
      <c r="G2216" s="25"/>
      <c r="H2216" s="25"/>
      <c r="I2216" s="25"/>
      <c r="J2216" s="25"/>
      <c r="K2216" s="25"/>
      <c r="L2216" s="25"/>
      <c r="U2216" s="3"/>
      <c r="V2216" s="3"/>
      <c r="W2216" s="3"/>
      <c r="X2216" s="3"/>
      <c r="Y2216" s="3"/>
      <c r="Z2216" s="3"/>
      <c r="AA2216" s="3"/>
      <c r="AB2216" s="3"/>
      <c r="AC2216" s="3"/>
      <c r="AD2216" s="3"/>
      <c r="AE2216" s="3"/>
      <c r="AF2216" s="3"/>
    </row>
    <row r="2217" spans="1:32" ht="11.25" customHeight="1">
      <c r="A2217" s="41"/>
      <c r="B2217" s="41"/>
      <c r="C2217" s="25"/>
      <c r="D2217" s="25"/>
      <c r="E2217" s="25"/>
      <c r="F2217" s="25"/>
      <c r="G2217" s="25"/>
      <c r="H2217" s="25"/>
      <c r="I2217" s="25"/>
      <c r="J2217" s="25"/>
      <c r="K2217" s="25"/>
      <c r="L2217" s="25"/>
      <c r="U2217" s="3"/>
      <c r="V2217" s="3"/>
      <c r="W2217" s="3"/>
      <c r="X2217" s="3"/>
      <c r="Y2217" s="3"/>
      <c r="Z2217" s="3"/>
      <c r="AA2217" s="3"/>
      <c r="AB2217" s="3"/>
      <c r="AC2217" s="3"/>
      <c r="AD2217" s="3"/>
      <c r="AE2217" s="3"/>
      <c r="AF2217" s="3"/>
    </row>
    <row r="2218" spans="1:32" ht="11.25" customHeight="1">
      <c r="A2218" s="41"/>
      <c r="B2218" s="41"/>
      <c r="C2218" s="25"/>
      <c r="D2218" s="25"/>
      <c r="E2218" s="25"/>
      <c r="F2218" s="25"/>
      <c r="G2218" s="25"/>
      <c r="H2218" s="25"/>
      <c r="I2218" s="25"/>
      <c r="J2218" s="25"/>
      <c r="K2218" s="25"/>
      <c r="L2218" s="25"/>
      <c r="U2218" s="3"/>
      <c r="V2218" s="3"/>
      <c r="W2218" s="3"/>
      <c r="X2218" s="3"/>
      <c r="Y2218" s="3"/>
      <c r="Z2218" s="3"/>
      <c r="AA2218" s="3"/>
      <c r="AB2218" s="3"/>
      <c r="AC2218" s="3"/>
      <c r="AD2218" s="3"/>
      <c r="AE2218" s="3"/>
      <c r="AF2218" s="3"/>
    </row>
    <row r="2219" spans="1:32" ht="11.25" customHeight="1">
      <c r="A2219" s="40">
        <f t="shared" ref="A2219" si="458">A2215</f>
        <v>46626</v>
      </c>
      <c r="B2219" s="40"/>
      <c r="C2219" s="25"/>
      <c r="D2219" s="25"/>
      <c r="E2219" s="25"/>
      <c r="F2219" s="25"/>
      <c r="G2219" s="25"/>
      <c r="H2219" s="25"/>
      <c r="I2219" s="25"/>
      <c r="J2219" s="25"/>
      <c r="K2219" s="25"/>
      <c r="L2219" s="25"/>
      <c r="U2219" s="3"/>
      <c r="V2219" s="3"/>
      <c r="W2219" s="3"/>
      <c r="X2219" s="3"/>
      <c r="Y2219" s="3"/>
      <c r="Z2219" s="3"/>
      <c r="AA2219" s="3"/>
      <c r="AB2219" s="3"/>
      <c r="AC2219" s="3"/>
      <c r="AD2219" s="3"/>
      <c r="AE2219" s="3"/>
      <c r="AF2219" s="3"/>
    </row>
    <row r="2220" spans="1:32" ht="11.25" customHeight="1">
      <c r="A2220" s="40"/>
      <c r="B2220" s="40"/>
      <c r="C2220" s="25"/>
      <c r="D2220" s="25"/>
      <c r="E2220" s="25"/>
      <c r="F2220" s="25"/>
      <c r="G2220" s="25"/>
      <c r="H2220" s="25"/>
      <c r="I2220" s="25"/>
      <c r="J2220" s="25"/>
      <c r="K2220" s="25"/>
      <c r="L2220" s="25"/>
      <c r="U2220" s="3"/>
      <c r="V2220" s="3"/>
      <c r="W2220" s="3"/>
      <c r="X2220" s="3"/>
      <c r="Y2220" s="3"/>
      <c r="Z2220" s="3"/>
      <c r="AA2220" s="3"/>
      <c r="AB2220" s="3"/>
      <c r="AC2220" s="3"/>
      <c r="AD2220" s="3"/>
      <c r="AE2220" s="3"/>
      <c r="AF2220" s="3"/>
    </row>
    <row r="2221" spans="1:32" ht="11.25" customHeight="1">
      <c r="A2221" s="37" t="str">
        <f>IF(COUNTIF($N$18:$N$60,A2215)=1,VLOOKUP(A2215,$N$18:$O$60,2,0),"")</f>
        <v/>
      </c>
      <c r="B2221" s="37"/>
      <c r="C2221" s="25"/>
      <c r="D2221" s="25"/>
      <c r="E2221" s="25"/>
      <c r="F2221" s="25"/>
      <c r="G2221" s="25"/>
      <c r="H2221" s="25"/>
      <c r="I2221" s="25"/>
      <c r="J2221" s="25"/>
      <c r="K2221" s="25"/>
      <c r="L2221" s="25"/>
      <c r="U2221" s="3"/>
      <c r="V2221" s="3"/>
      <c r="W2221" s="3"/>
      <c r="X2221" s="3"/>
      <c r="Y2221" s="3"/>
      <c r="Z2221" s="3"/>
      <c r="AA2221" s="3"/>
      <c r="AB2221" s="3"/>
      <c r="AC2221" s="3"/>
      <c r="AD2221" s="3"/>
      <c r="AE2221" s="3"/>
      <c r="AF2221" s="3"/>
    </row>
    <row r="2222" spans="1:32" ht="11.25" customHeight="1">
      <c r="A2222" s="38"/>
      <c r="B2222" s="38"/>
      <c r="C2222" s="26"/>
      <c r="D2222" s="26"/>
      <c r="E2222" s="26"/>
      <c r="F2222" s="26"/>
      <c r="G2222" s="26"/>
      <c r="H2222" s="26"/>
      <c r="I2222" s="26"/>
      <c r="J2222" s="26"/>
      <c r="K2222" s="26"/>
      <c r="L2222" s="26"/>
      <c r="U2222" s="3"/>
      <c r="V2222" s="3"/>
      <c r="W2222" s="3"/>
      <c r="X2222" s="3"/>
      <c r="Y2222" s="3"/>
      <c r="Z2222" s="3"/>
      <c r="AA2222" s="3"/>
      <c r="AB2222" s="3"/>
      <c r="AC2222" s="3"/>
      <c r="AD2222" s="3"/>
      <c r="AE2222" s="3"/>
      <c r="AF2222" s="3"/>
    </row>
    <row r="2223" spans="1:32" ht="11.25" customHeight="1">
      <c r="A2223" s="16"/>
      <c r="B2223" s="16"/>
      <c r="C2223" s="24"/>
      <c r="D2223" s="24"/>
      <c r="E2223" s="24"/>
      <c r="F2223" s="24"/>
      <c r="G2223" s="24"/>
      <c r="H2223" s="24"/>
      <c r="I2223" s="24"/>
      <c r="J2223" s="24"/>
      <c r="K2223" s="24"/>
      <c r="L2223" s="24"/>
      <c r="U2223" s="3"/>
      <c r="V2223" s="3"/>
      <c r="W2223" s="3"/>
      <c r="X2223" s="3"/>
      <c r="Y2223" s="3"/>
      <c r="Z2223" s="3"/>
      <c r="AA2223" s="3"/>
      <c r="AB2223" s="3"/>
      <c r="AC2223" s="3"/>
      <c r="AD2223" s="3"/>
      <c r="AE2223" s="3"/>
      <c r="AF2223" s="3"/>
    </row>
    <row r="2224" spans="1:32" ht="11.25" customHeight="1">
      <c r="A2224" s="39">
        <f t="shared" ref="A2224" si="459">A2215+1</f>
        <v>46627</v>
      </c>
      <c r="B2224" s="39"/>
      <c r="C2224" s="25"/>
      <c r="D2224" s="25"/>
      <c r="E2224" s="25"/>
      <c r="F2224" s="25"/>
      <c r="G2224" s="25"/>
      <c r="H2224" s="25"/>
      <c r="I2224" s="25"/>
      <c r="J2224" s="25"/>
      <c r="K2224" s="25"/>
      <c r="L2224" s="25"/>
      <c r="U2224" s="3"/>
      <c r="V2224" s="3"/>
      <c r="W2224" s="3"/>
      <c r="X2224" s="3"/>
      <c r="Y2224" s="3"/>
      <c r="Z2224" s="3"/>
      <c r="AA2224" s="3"/>
      <c r="AB2224" s="3"/>
      <c r="AC2224" s="3"/>
      <c r="AD2224" s="3"/>
      <c r="AE2224" s="3"/>
      <c r="AF2224" s="3"/>
    </row>
    <row r="2225" spans="1:32" ht="11.25" customHeight="1">
      <c r="A2225" s="39"/>
      <c r="B2225" s="39"/>
      <c r="C2225" s="25"/>
      <c r="D2225" s="25"/>
      <c r="E2225" s="25"/>
      <c r="F2225" s="25"/>
      <c r="G2225" s="25"/>
      <c r="H2225" s="25"/>
      <c r="I2225" s="25"/>
      <c r="J2225" s="25"/>
      <c r="K2225" s="25"/>
      <c r="L2225" s="25"/>
      <c r="U2225" s="3"/>
      <c r="V2225" s="3"/>
      <c r="W2225" s="3"/>
      <c r="X2225" s="3"/>
      <c r="Y2225" s="3"/>
      <c r="Z2225" s="3"/>
      <c r="AA2225" s="3"/>
      <c r="AB2225" s="3"/>
      <c r="AC2225" s="3"/>
      <c r="AD2225" s="3"/>
      <c r="AE2225" s="3"/>
      <c r="AF2225" s="3"/>
    </row>
    <row r="2226" spans="1:32" ht="11.25" customHeight="1">
      <c r="A2226" s="39"/>
      <c r="B2226" s="39"/>
      <c r="C2226" s="25"/>
      <c r="D2226" s="25"/>
      <c r="E2226" s="25"/>
      <c r="F2226" s="25"/>
      <c r="G2226" s="25"/>
      <c r="H2226" s="25"/>
      <c r="I2226" s="25"/>
      <c r="J2226" s="25"/>
      <c r="K2226" s="25"/>
      <c r="L2226" s="25"/>
      <c r="U2226" s="3"/>
      <c r="V2226" s="3"/>
      <c r="W2226" s="3"/>
      <c r="X2226" s="3"/>
      <c r="Y2226" s="3"/>
      <c r="Z2226" s="3"/>
      <c r="AA2226" s="3"/>
      <c r="AB2226" s="3"/>
      <c r="AC2226" s="3"/>
      <c r="AD2226" s="3"/>
      <c r="AE2226" s="3"/>
      <c r="AF2226" s="3"/>
    </row>
    <row r="2227" spans="1:32" ht="11.25" customHeight="1">
      <c r="A2227" s="39"/>
      <c r="B2227" s="39"/>
      <c r="C2227" s="25"/>
      <c r="D2227" s="25"/>
      <c r="E2227" s="25"/>
      <c r="F2227" s="25"/>
      <c r="G2227" s="25"/>
      <c r="H2227" s="25"/>
      <c r="I2227" s="25"/>
      <c r="J2227" s="25"/>
      <c r="K2227" s="25"/>
      <c r="L2227" s="25"/>
      <c r="U2227" s="3"/>
      <c r="V2227" s="3"/>
      <c r="W2227" s="3"/>
      <c r="X2227" s="3"/>
      <c r="Y2227" s="3"/>
      <c r="Z2227" s="3"/>
      <c r="AA2227" s="3"/>
      <c r="AB2227" s="3"/>
      <c r="AC2227" s="3"/>
      <c r="AD2227" s="3"/>
      <c r="AE2227" s="3"/>
      <c r="AF2227" s="3"/>
    </row>
    <row r="2228" spans="1:32" ht="11.25" customHeight="1">
      <c r="A2228" s="35">
        <f t="shared" ref="A2228" si="460">A2224</f>
        <v>46627</v>
      </c>
      <c r="B2228" s="35"/>
      <c r="C2228" s="25"/>
      <c r="D2228" s="25"/>
      <c r="E2228" s="25"/>
      <c r="F2228" s="25"/>
      <c r="G2228" s="25"/>
      <c r="H2228" s="25"/>
      <c r="I2228" s="25"/>
      <c r="J2228" s="25"/>
      <c r="K2228" s="25"/>
      <c r="L2228" s="25"/>
      <c r="U2228" s="3"/>
      <c r="V2228" s="3"/>
      <c r="W2228" s="3"/>
      <c r="X2228" s="3"/>
      <c r="Y2228" s="3"/>
      <c r="Z2228" s="3"/>
      <c r="AA2228" s="3"/>
      <c r="AB2228" s="3"/>
      <c r="AC2228" s="3"/>
      <c r="AD2228" s="3"/>
      <c r="AE2228" s="3"/>
      <c r="AF2228" s="3"/>
    </row>
    <row r="2229" spans="1:32" ht="11.25" customHeight="1">
      <c r="A2229" s="35"/>
      <c r="B2229" s="35"/>
      <c r="C2229" s="25"/>
      <c r="D2229" s="25"/>
      <c r="E2229" s="25"/>
      <c r="F2229" s="25"/>
      <c r="G2229" s="25"/>
      <c r="H2229" s="25"/>
      <c r="I2229" s="25"/>
      <c r="J2229" s="25"/>
      <c r="K2229" s="25"/>
      <c r="L2229" s="25"/>
      <c r="U2229" s="3"/>
      <c r="V2229" s="3"/>
      <c r="W2229" s="3"/>
      <c r="X2229" s="3"/>
      <c r="Y2229" s="3"/>
      <c r="Z2229" s="3"/>
      <c r="AA2229" s="3"/>
      <c r="AB2229" s="3"/>
      <c r="AC2229" s="3"/>
      <c r="AD2229" s="3"/>
      <c r="AE2229" s="3"/>
      <c r="AF2229" s="3"/>
    </row>
    <row r="2230" spans="1:32" ht="11.25" customHeight="1">
      <c r="A2230" s="33" t="str">
        <f>IF(COUNTIF($N$18:$N$60,A2224)=1,VLOOKUP(A2224,$N$18:$O$60,2,0),"")</f>
        <v/>
      </c>
      <c r="B2230" s="33"/>
      <c r="C2230" s="25"/>
      <c r="D2230" s="25"/>
      <c r="E2230" s="25"/>
      <c r="F2230" s="25"/>
      <c r="G2230" s="25"/>
      <c r="H2230" s="25"/>
      <c r="I2230" s="25"/>
      <c r="J2230" s="25"/>
      <c r="K2230" s="25"/>
      <c r="L2230" s="25"/>
      <c r="U2230" s="3"/>
      <c r="V2230" s="3"/>
      <c r="W2230" s="3"/>
      <c r="X2230" s="3"/>
      <c r="Y2230" s="3"/>
      <c r="Z2230" s="3"/>
      <c r="AA2230" s="3"/>
      <c r="AB2230" s="3"/>
      <c r="AC2230" s="3"/>
      <c r="AD2230" s="3"/>
      <c r="AE2230" s="3"/>
      <c r="AF2230" s="3"/>
    </row>
    <row r="2231" spans="1:32" ht="11.25" customHeight="1">
      <c r="A2231" s="34"/>
      <c r="B2231" s="34"/>
      <c r="C2231" s="26"/>
      <c r="D2231" s="26"/>
      <c r="E2231" s="26"/>
      <c r="F2231" s="26"/>
      <c r="G2231" s="26"/>
      <c r="H2231" s="26"/>
      <c r="I2231" s="26"/>
      <c r="J2231" s="26"/>
      <c r="K2231" s="26"/>
      <c r="L2231" s="26"/>
      <c r="U2231" s="3"/>
      <c r="V2231" s="3"/>
      <c r="W2231" s="3"/>
      <c r="X2231" s="3"/>
      <c r="Y2231" s="3"/>
      <c r="Z2231" s="3"/>
      <c r="AA2231" s="3"/>
      <c r="AB2231" s="3"/>
      <c r="AC2231" s="3"/>
      <c r="AD2231" s="3"/>
      <c r="AE2231" s="3"/>
      <c r="AF2231" s="3"/>
    </row>
    <row r="2232" spans="1:32" ht="11.25" customHeight="1">
      <c r="A2232" s="19"/>
      <c r="B2232" s="19"/>
      <c r="C2232" s="24"/>
      <c r="D2232" s="24"/>
      <c r="E2232" s="24"/>
      <c r="F2232" s="24"/>
      <c r="G2232" s="24"/>
      <c r="H2232" s="24"/>
      <c r="I2232" s="24"/>
      <c r="J2232" s="24"/>
      <c r="K2232" s="24"/>
      <c r="L2232" s="24"/>
      <c r="U2232" s="3"/>
      <c r="V2232" s="3"/>
      <c r="W2232" s="3"/>
      <c r="X2232" s="3"/>
      <c r="Y2232" s="3"/>
      <c r="Z2232" s="3"/>
      <c r="AA2232" s="3"/>
      <c r="AB2232" s="3"/>
      <c r="AC2232" s="3"/>
      <c r="AD2232" s="3"/>
      <c r="AE2232" s="3"/>
      <c r="AF2232" s="3"/>
    </row>
    <row r="2233" spans="1:32" ht="11.25" customHeight="1">
      <c r="A2233" s="39">
        <f t="shared" ref="A2233" si="461">A2224+1</f>
        <v>46628</v>
      </c>
      <c r="B2233" s="39"/>
      <c r="C2233" s="25"/>
      <c r="D2233" s="25"/>
      <c r="E2233" s="25"/>
      <c r="F2233" s="25"/>
      <c r="G2233" s="25"/>
      <c r="H2233" s="25"/>
      <c r="I2233" s="25"/>
      <c r="J2233" s="25"/>
      <c r="K2233" s="25"/>
      <c r="L2233" s="25"/>
      <c r="U2233" s="3"/>
      <c r="V2233" s="3"/>
      <c r="W2233" s="3"/>
      <c r="X2233" s="3"/>
      <c r="Y2233" s="3"/>
      <c r="Z2233" s="3"/>
      <c r="AA2233" s="3"/>
      <c r="AB2233" s="3"/>
      <c r="AC2233" s="3"/>
      <c r="AD2233" s="3"/>
      <c r="AE2233" s="3"/>
      <c r="AF2233" s="3"/>
    </row>
    <row r="2234" spans="1:32" ht="11.25" customHeight="1">
      <c r="A2234" s="39"/>
      <c r="B2234" s="39"/>
      <c r="C2234" s="25"/>
      <c r="D2234" s="25"/>
      <c r="E2234" s="25"/>
      <c r="F2234" s="25"/>
      <c r="G2234" s="25"/>
      <c r="H2234" s="25"/>
      <c r="I2234" s="25"/>
      <c r="J2234" s="25"/>
      <c r="K2234" s="25"/>
      <c r="L2234" s="25"/>
      <c r="U2234" s="3"/>
      <c r="V2234" s="3"/>
      <c r="W2234" s="3"/>
      <c r="X2234" s="3"/>
      <c r="Y2234" s="3"/>
      <c r="Z2234" s="3"/>
      <c r="AA2234" s="3"/>
      <c r="AB2234" s="3"/>
      <c r="AC2234" s="3"/>
      <c r="AD2234" s="3"/>
      <c r="AE2234" s="3"/>
      <c r="AF2234" s="3"/>
    </row>
    <row r="2235" spans="1:32" ht="11.25" customHeight="1">
      <c r="A2235" s="39"/>
      <c r="B2235" s="39"/>
      <c r="C2235" s="25"/>
      <c r="D2235" s="25"/>
      <c r="E2235" s="25"/>
      <c r="F2235" s="25"/>
      <c r="G2235" s="25"/>
      <c r="H2235" s="25"/>
      <c r="I2235" s="25"/>
      <c r="J2235" s="25"/>
      <c r="K2235" s="25"/>
      <c r="L2235" s="25"/>
      <c r="U2235" s="3"/>
      <c r="V2235" s="3"/>
      <c r="W2235" s="3"/>
      <c r="X2235" s="3"/>
      <c r="Y2235" s="3"/>
      <c r="Z2235" s="3"/>
      <c r="AA2235" s="3"/>
      <c r="AB2235" s="3"/>
      <c r="AC2235" s="3"/>
      <c r="AD2235" s="3"/>
      <c r="AE2235" s="3"/>
      <c r="AF2235" s="3"/>
    </row>
    <row r="2236" spans="1:32" ht="11.25" customHeight="1">
      <c r="A2236" s="39"/>
      <c r="B2236" s="39"/>
      <c r="C2236" s="25"/>
      <c r="D2236" s="25"/>
      <c r="E2236" s="25"/>
      <c r="F2236" s="25"/>
      <c r="G2236" s="25"/>
      <c r="H2236" s="25"/>
      <c r="I2236" s="25"/>
      <c r="J2236" s="25"/>
      <c r="K2236" s="25"/>
      <c r="L2236" s="25"/>
      <c r="U2236" s="3"/>
      <c r="V2236" s="3"/>
      <c r="W2236" s="3"/>
      <c r="X2236" s="3"/>
      <c r="Y2236" s="3"/>
      <c r="Z2236" s="3"/>
      <c r="AA2236" s="3"/>
      <c r="AB2236" s="3"/>
      <c r="AC2236" s="3"/>
      <c r="AD2236" s="3"/>
      <c r="AE2236" s="3"/>
      <c r="AF2236" s="3"/>
    </row>
    <row r="2237" spans="1:32" ht="11.25" customHeight="1">
      <c r="A2237" s="35">
        <f t="shared" ref="A2237" si="462">A2233</f>
        <v>46628</v>
      </c>
      <c r="B2237" s="35"/>
      <c r="C2237" s="25"/>
      <c r="D2237" s="25"/>
      <c r="E2237" s="25"/>
      <c r="F2237" s="25"/>
      <c r="G2237" s="25"/>
      <c r="H2237" s="25"/>
      <c r="I2237" s="25"/>
      <c r="J2237" s="25"/>
      <c r="K2237" s="25"/>
      <c r="L2237" s="25"/>
      <c r="U2237" s="3"/>
      <c r="V2237" s="3"/>
      <c r="W2237" s="3"/>
      <c r="X2237" s="3"/>
      <c r="Y2237" s="3"/>
      <c r="Z2237" s="3"/>
      <c r="AA2237" s="3"/>
      <c r="AB2237" s="3"/>
      <c r="AC2237" s="3"/>
      <c r="AD2237" s="3"/>
      <c r="AE2237" s="3"/>
      <c r="AF2237" s="3"/>
    </row>
    <row r="2238" spans="1:32" ht="11.25" customHeight="1">
      <c r="A2238" s="35"/>
      <c r="B2238" s="35"/>
      <c r="C2238" s="25"/>
      <c r="D2238" s="25"/>
      <c r="E2238" s="25"/>
      <c r="F2238" s="25"/>
      <c r="G2238" s="25"/>
      <c r="H2238" s="25"/>
      <c r="I2238" s="25"/>
      <c r="J2238" s="25"/>
      <c r="K2238" s="25"/>
      <c r="L2238" s="25"/>
      <c r="U2238" s="3"/>
      <c r="V2238" s="3"/>
      <c r="W2238" s="3"/>
      <c r="X2238" s="3"/>
      <c r="Y2238" s="3"/>
      <c r="Z2238" s="3"/>
      <c r="AA2238" s="3"/>
      <c r="AB2238" s="3"/>
      <c r="AC2238" s="3"/>
      <c r="AD2238" s="3"/>
      <c r="AE2238" s="3"/>
      <c r="AF2238" s="3"/>
    </row>
    <row r="2239" spans="1:32" ht="11.25" customHeight="1">
      <c r="A2239" s="33" t="str">
        <f>IF(COUNTIF($N$18:$N$60,A2233)=1,VLOOKUP(A2233,$N$18:$O$60,2,0),"")</f>
        <v/>
      </c>
      <c r="B2239" s="33"/>
      <c r="C2239" s="25"/>
      <c r="D2239" s="25"/>
      <c r="E2239" s="25"/>
      <c r="F2239" s="25"/>
      <c r="G2239" s="25"/>
      <c r="H2239" s="25"/>
      <c r="I2239" s="25"/>
      <c r="J2239" s="25"/>
      <c r="K2239" s="25"/>
      <c r="L2239" s="25"/>
      <c r="U2239" s="3"/>
      <c r="V2239" s="3"/>
      <c r="W2239" s="3"/>
      <c r="X2239" s="3"/>
      <c r="Y2239" s="3"/>
      <c r="Z2239" s="3"/>
      <c r="AA2239" s="3"/>
      <c r="AB2239" s="3"/>
      <c r="AC2239" s="3"/>
      <c r="AD2239" s="3"/>
      <c r="AE2239" s="3"/>
      <c r="AF2239" s="3"/>
    </row>
    <row r="2240" spans="1:32" ht="11.25" customHeight="1">
      <c r="A2240" s="34"/>
      <c r="B2240" s="34"/>
      <c r="C2240" s="26"/>
      <c r="D2240" s="26"/>
      <c r="E2240" s="26"/>
      <c r="F2240" s="26"/>
      <c r="G2240" s="26"/>
      <c r="H2240" s="26"/>
      <c r="I2240" s="26"/>
      <c r="J2240" s="26"/>
      <c r="K2240" s="26"/>
      <c r="L2240" s="26"/>
      <c r="U2240" s="3"/>
      <c r="V2240" s="3"/>
      <c r="W2240" s="3"/>
      <c r="X2240" s="3"/>
      <c r="Y2240" s="3"/>
      <c r="Z2240" s="3"/>
      <c r="AA2240" s="3"/>
      <c r="AB2240" s="3"/>
      <c r="AC2240" s="3"/>
      <c r="AD2240" s="3"/>
      <c r="AE2240" s="3"/>
      <c r="AF2240" s="3"/>
    </row>
    <row r="2241" spans="1:32" ht="33.75" customHeight="1">
      <c r="A2241" s="36">
        <f>TRUNC((A2243-WEEKDAY(A2243,2)-DATE(YEAR(A2243+4-WEEKDAY(A2243,2)),1,-10))/7)</f>
        <v>35</v>
      </c>
      <c r="B2241" s="36"/>
      <c r="C2241" s="27" t="str">
        <f>IF(MONTH(A2243)=MONTH(A2297),VLOOKUP(MONTH(A2243),$R$1:$S$12,2,2)&amp;" "&amp;YEAR(A2243),VLOOKUP(MONTH(A2243),$R$1:$S$12,2,2)&amp;" "&amp;YEAR(A2243)&amp;" / "&amp;VLOOKUP(MONTH(A2297),$R$1:$S$12,2,2)&amp;" "&amp;YEAR(A2297))</f>
        <v>August 2027 / September 2027</v>
      </c>
      <c r="D2241" s="27"/>
      <c r="E2241" s="27"/>
      <c r="F2241" s="27"/>
      <c r="G2241" s="27"/>
      <c r="H2241" s="27"/>
      <c r="I2241" s="27"/>
      <c r="J2241" s="27"/>
      <c r="K2241" s="27"/>
      <c r="L2241" s="27"/>
      <c r="U2241" s="3"/>
      <c r="V2241" s="3"/>
      <c r="W2241" s="3"/>
      <c r="X2241" s="3"/>
      <c r="Y2241" s="3"/>
      <c r="Z2241" s="3"/>
      <c r="AA2241" s="3"/>
      <c r="AB2241" s="3"/>
      <c r="AC2241" s="3"/>
      <c r="AD2241" s="3"/>
      <c r="AE2241" s="3"/>
      <c r="AF2241" s="3"/>
    </row>
    <row r="2242" spans="1:32" ht="11.25" customHeight="1">
      <c r="A2242" s="21"/>
      <c r="B2242" s="21"/>
      <c r="C2242" s="24"/>
      <c r="D2242" s="24"/>
      <c r="E2242" s="24"/>
      <c r="F2242" s="24"/>
      <c r="G2242" s="24"/>
      <c r="H2242" s="24"/>
      <c r="I2242" s="24"/>
      <c r="J2242" s="24"/>
      <c r="K2242" s="24"/>
      <c r="L2242" s="24"/>
      <c r="U2242" s="3"/>
      <c r="V2242" s="3"/>
      <c r="W2242" s="3"/>
      <c r="X2242" s="3"/>
      <c r="Y2242" s="3"/>
      <c r="Z2242" s="3"/>
      <c r="AA2242" s="3"/>
      <c r="AB2242" s="3"/>
      <c r="AC2242" s="3"/>
      <c r="AD2242" s="3"/>
      <c r="AE2242" s="3"/>
      <c r="AF2242" s="3"/>
    </row>
    <row r="2243" spans="1:32" ht="11.25" customHeight="1">
      <c r="A2243" s="41">
        <f t="shared" ref="A2243" si="463">A2233+1</f>
        <v>46629</v>
      </c>
      <c r="B2243" s="41"/>
      <c r="C2243" s="25"/>
      <c r="D2243" s="25"/>
      <c r="E2243" s="25"/>
      <c r="F2243" s="25"/>
      <c r="G2243" s="25"/>
      <c r="H2243" s="25"/>
      <c r="I2243" s="25"/>
      <c r="J2243" s="25"/>
      <c r="K2243" s="25"/>
      <c r="L2243" s="25"/>
      <c r="U2243" s="3"/>
      <c r="V2243" s="3"/>
      <c r="W2243" s="3"/>
      <c r="X2243" s="3"/>
      <c r="Y2243" s="3"/>
      <c r="Z2243" s="3"/>
      <c r="AA2243" s="3"/>
      <c r="AB2243" s="3"/>
      <c r="AC2243" s="3"/>
      <c r="AD2243" s="3"/>
      <c r="AE2243" s="3"/>
      <c r="AF2243" s="3"/>
    </row>
    <row r="2244" spans="1:32" ht="11.25" customHeight="1">
      <c r="A2244" s="41"/>
      <c r="B2244" s="41"/>
      <c r="C2244" s="25"/>
      <c r="D2244" s="25"/>
      <c r="E2244" s="25"/>
      <c r="F2244" s="25"/>
      <c r="G2244" s="25"/>
      <c r="H2244" s="25"/>
      <c r="I2244" s="25"/>
      <c r="J2244" s="25"/>
      <c r="K2244" s="25"/>
      <c r="L2244" s="25"/>
      <c r="U2244" s="3"/>
      <c r="V2244" s="3"/>
      <c r="W2244" s="3"/>
      <c r="X2244" s="3"/>
      <c r="Y2244" s="3"/>
      <c r="Z2244" s="3"/>
      <c r="AA2244" s="3"/>
      <c r="AB2244" s="3"/>
      <c r="AC2244" s="3"/>
      <c r="AD2244" s="3"/>
      <c r="AE2244" s="3"/>
      <c r="AF2244" s="3"/>
    </row>
    <row r="2245" spans="1:32" ht="11.25" customHeight="1">
      <c r="A2245" s="41"/>
      <c r="B2245" s="41"/>
      <c r="C2245" s="25"/>
      <c r="D2245" s="25"/>
      <c r="E2245" s="25"/>
      <c r="F2245" s="25"/>
      <c r="G2245" s="25"/>
      <c r="H2245" s="25"/>
      <c r="I2245" s="25"/>
      <c r="J2245" s="25"/>
      <c r="K2245" s="25"/>
      <c r="L2245" s="25"/>
      <c r="U2245" s="3"/>
      <c r="V2245" s="3"/>
      <c r="W2245" s="3"/>
      <c r="X2245" s="3"/>
      <c r="Y2245" s="3"/>
      <c r="Z2245" s="3"/>
      <c r="AA2245" s="3"/>
      <c r="AB2245" s="3"/>
      <c r="AC2245" s="3"/>
      <c r="AD2245" s="3"/>
      <c r="AE2245" s="3"/>
      <c r="AF2245" s="3"/>
    </row>
    <row r="2246" spans="1:32" ht="11.25" customHeight="1">
      <c r="A2246" s="41"/>
      <c r="B2246" s="41"/>
      <c r="C2246" s="25"/>
      <c r="D2246" s="25"/>
      <c r="E2246" s="25"/>
      <c r="F2246" s="25"/>
      <c r="G2246" s="25"/>
      <c r="H2246" s="25"/>
      <c r="I2246" s="25"/>
      <c r="J2246" s="25"/>
      <c r="K2246" s="25"/>
      <c r="L2246" s="25"/>
      <c r="U2246" s="3"/>
      <c r="V2246" s="3"/>
      <c r="W2246" s="3"/>
      <c r="X2246" s="3"/>
      <c r="Y2246" s="3"/>
      <c r="Z2246" s="3"/>
      <c r="AA2246" s="3"/>
      <c r="AB2246" s="3"/>
      <c r="AC2246" s="3"/>
      <c r="AD2246" s="3"/>
      <c r="AE2246" s="3"/>
      <c r="AF2246" s="3"/>
    </row>
    <row r="2247" spans="1:32" ht="11.25" customHeight="1">
      <c r="A2247" s="40">
        <f t="shared" ref="A2247" si="464">A2243</f>
        <v>46629</v>
      </c>
      <c r="B2247" s="40"/>
      <c r="C2247" s="25"/>
      <c r="D2247" s="25"/>
      <c r="E2247" s="25"/>
      <c r="F2247" s="25"/>
      <c r="G2247" s="25"/>
      <c r="H2247" s="25"/>
      <c r="I2247" s="25"/>
      <c r="J2247" s="25"/>
      <c r="K2247" s="25"/>
      <c r="L2247" s="25"/>
      <c r="U2247" s="3"/>
      <c r="V2247" s="3"/>
      <c r="W2247" s="3"/>
      <c r="X2247" s="3"/>
      <c r="Y2247" s="3"/>
      <c r="Z2247" s="3"/>
      <c r="AA2247" s="3"/>
      <c r="AB2247" s="3"/>
      <c r="AC2247" s="3"/>
      <c r="AD2247" s="3"/>
      <c r="AE2247" s="3"/>
      <c r="AF2247" s="3"/>
    </row>
    <row r="2248" spans="1:32" ht="11.25" customHeight="1">
      <c r="A2248" s="40"/>
      <c r="B2248" s="40"/>
      <c r="C2248" s="25"/>
      <c r="D2248" s="25"/>
      <c r="E2248" s="25"/>
      <c r="F2248" s="25"/>
      <c r="G2248" s="25"/>
      <c r="H2248" s="25"/>
      <c r="I2248" s="25"/>
      <c r="J2248" s="25"/>
      <c r="K2248" s="25"/>
      <c r="L2248" s="25"/>
      <c r="U2248" s="3"/>
      <c r="V2248" s="3"/>
      <c r="W2248" s="3"/>
      <c r="X2248" s="3"/>
      <c r="Y2248" s="3"/>
      <c r="Z2248" s="3"/>
      <c r="AA2248" s="3"/>
      <c r="AB2248" s="3"/>
      <c r="AC2248" s="3"/>
      <c r="AD2248" s="3"/>
      <c r="AE2248" s="3"/>
      <c r="AF2248" s="3"/>
    </row>
    <row r="2249" spans="1:32" ht="11.25" customHeight="1">
      <c r="A2249" s="37" t="str">
        <f>IF(COUNTIF($N$18:$N$60,A2243)=1,VLOOKUP(A2243,$N$18:$O$60,2,0),"")</f>
        <v/>
      </c>
      <c r="B2249" s="37"/>
      <c r="C2249" s="25"/>
      <c r="D2249" s="25"/>
      <c r="E2249" s="25"/>
      <c r="F2249" s="25"/>
      <c r="G2249" s="25"/>
      <c r="H2249" s="25"/>
      <c r="I2249" s="25"/>
      <c r="J2249" s="25"/>
      <c r="K2249" s="25"/>
      <c r="L2249" s="25"/>
      <c r="U2249" s="3"/>
      <c r="V2249" s="3"/>
      <c r="W2249" s="3"/>
      <c r="X2249" s="3"/>
      <c r="Y2249" s="3"/>
      <c r="Z2249" s="3"/>
      <c r="AA2249" s="3"/>
      <c r="AB2249" s="3"/>
      <c r="AC2249" s="3"/>
      <c r="AD2249" s="3"/>
      <c r="AE2249" s="3"/>
      <c r="AF2249" s="3"/>
    </row>
    <row r="2250" spans="1:32" ht="11.25" customHeight="1">
      <c r="A2250" s="38"/>
      <c r="B2250" s="38"/>
      <c r="C2250" s="26"/>
      <c r="D2250" s="26"/>
      <c r="E2250" s="26"/>
      <c r="F2250" s="26"/>
      <c r="G2250" s="26"/>
      <c r="H2250" s="26"/>
      <c r="I2250" s="26"/>
      <c r="J2250" s="26"/>
      <c r="K2250" s="26"/>
      <c r="L2250" s="26"/>
      <c r="U2250" s="3"/>
      <c r="V2250" s="3"/>
      <c r="W2250" s="3"/>
      <c r="X2250" s="3"/>
      <c r="Y2250" s="3"/>
      <c r="Z2250" s="3"/>
      <c r="AA2250" s="3"/>
      <c r="AB2250" s="3"/>
      <c r="AC2250" s="3"/>
      <c r="AD2250" s="3"/>
      <c r="AE2250" s="3"/>
      <c r="AF2250" s="3"/>
    </row>
    <row r="2251" spans="1:32" ht="11.25" customHeight="1">
      <c r="A2251" s="21"/>
      <c r="B2251" s="21"/>
      <c r="C2251" s="24"/>
      <c r="D2251" s="24"/>
      <c r="E2251" s="24"/>
      <c r="F2251" s="24"/>
      <c r="G2251" s="24"/>
      <c r="H2251" s="24"/>
      <c r="I2251" s="24"/>
      <c r="J2251" s="24"/>
      <c r="K2251" s="24"/>
      <c r="L2251" s="24"/>
      <c r="U2251" s="3"/>
      <c r="V2251" s="3"/>
      <c r="W2251" s="3"/>
      <c r="X2251" s="3"/>
      <c r="Y2251" s="3"/>
      <c r="Z2251" s="3"/>
      <c r="AA2251" s="3"/>
      <c r="AB2251" s="3"/>
      <c r="AC2251" s="3"/>
      <c r="AD2251" s="3"/>
      <c r="AE2251" s="3"/>
      <c r="AF2251" s="3"/>
    </row>
    <row r="2252" spans="1:32" ht="11.25" customHeight="1">
      <c r="A2252" s="41">
        <f t="shared" ref="A2252" si="465">A2243+1</f>
        <v>46630</v>
      </c>
      <c r="B2252" s="41"/>
      <c r="C2252" s="25"/>
      <c r="D2252" s="25"/>
      <c r="E2252" s="25"/>
      <c r="F2252" s="25"/>
      <c r="G2252" s="25"/>
      <c r="H2252" s="25"/>
      <c r="I2252" s="25"/>
      <c r="J2252" s="25"/>
      <c r="K2252" s="25"/>
      <c r="L2252" s="25"/>
      <c r="U2252" s="3"/>
      <c r="V2252" s="3"/>
      <c r="W2252" s="3"/>
      <c r="X2252" s="3"/>
      <c r="Y2252" s="3"/>
      <c r="Z2252" s="3"/>
      <c r="AA2252" s="3"/>
      <c r="AB2252" s="3"/>
      <c r="AC2252" s="3"/>
      <c r="AD2252" s="3"/>
      <c r="AE2252" s="3"/>
      <c r="AF2252" s="3"/>
    </row>
    <row r="2253" spans="1:32" ht="11.25" customHeight="1">
      <c r="A2253" s="41"/>
      <c r="B2253" s="41"/>
      <c r="C2253" s="25"/>
      <c r="D2253" s="25"/>
      <c r="E2253" s="25"/>
      <c r="F2253" s="25"/>
      <c r="G2253" s="25"/>
      <c r="H2253" s="25"/>
      <c r="I2253" s="25"/>
      <c r="J2253" s="25"/>
      <c r="K2253" s="25"/>
      <c r="L2253" s="25"/>
      <c r="U2253" s="3"/>
      <c r="V2253" s="3"/>
      <c r="W2253" s="3"/>
      <c r="X2253" s="3"/>
      <c r="Y2253" s="3"/>
      <c r="Z2253" s="3"/>
      <c r="AA2253" s="3"/>
      <c r="AB2253" s="3"/>
      <c r="AC2253" s="3"/>
      <c r="AD2253" s="3"/>
      <c r="AE2253" s="3"/>
      <c r="AF2253" s="3"/>
    </row>
    <row r="2254" spans="1:32" ht="11.25" customHeight="1">
      <c r="A2254" s="41"/>
      <c r="B2254" s="41"/>
      <c r="C2254" s="25"/>
      <c r="D2254" s="25"/>
      <c r="E2254" s="25"/>
      <c r="F2254" s="25"/>
      <c r="G2254" s="25"/>
      <c r="H2254" s="25"/>
      <c r="I2254" s="25"/>
      <c r="J2254" s="25"/>
      <c r="K2254" s="25"/>
      <c r="L2254" s="25"/>
      <c r="U2254" s="3"/>
      <c r="V2254" s="3"/>
      <c r="W2254" s="3"/>
      <c r="X2254" s="3"/>
      <c r="Y2254" s="3"/>
      <c r="Z2254" s="3"/>
      <c r="AA2254" s="3"/>
      <c r="AB2254" s="3"/>
      <c r="AC2254" s="3"/>
      <c r="AD2254" s="3"/>
      <c r="AE2254" s="3"/>
      <c r="AF2254" s="3"/>
    </row>
    <row r="2255" spans="1:32" ht="11.25" customHeight="1">
      <c r="A2255" s="41"/>
      <c r="B2255" s="41"/>
      <c r="C2255" s="25"/>
      <c r="D2255" s="25"/>
      <c r="E2255" s="25"/>
      <c r="F2255" s="25"/>
      <c r="G2255" s="25"/>
      <c r="H2255" s="25"/>
      <c r="I2255" s="25"/>
      <c r="J2255" s="25"/>
      <c r="K2255" s="25"/>
      <c r="L2255" s="25"/>
      <c r="U2255" s="3"/>
      <c r="V2255" s="3"/>
      <c r="W2255" s="3"/>
      <c r="X2255" s="3"/>
      <c r="Y2255" s="3"/>
      <c r="Z2255" s="3"/>
      <c r="AA2255" s="3"/>
      <c r="AB2255" s="3"/>
      <c r="AC2255" s="3"/>
      <c r="AD2255" s="3"/>
      <c r="AE2255" s="3"/>
      <c r="AF2255" s="3"/>
    </row>
    <row r="2256" spans="1:32" ht="11.25" customHeight="1">
      <c r="A2256" s="40">
        <f t="shared" ref="A2256" si="466">A2252</f>
        <v>46630</v>
      </c>
      <c r="B2256" s="40"/>
      <c r="C2256" s="25"/>
      <c r="D2256" s="25"/>
      <c r="E2256" s="25"/>
      <c r="F2256" s="25"/>
      <c r="G2256" s="25"/>
      <c r="H2256" s="25"/>
      <c r="I2256" s="25"/>
      <c r="J2256" s="25"/>
      <c r="K2256" s="25"/>
      <c r="L2256" s="25"/>
      <c r="U2256" s="3"/>
      <c r="V2256" s="3"/>
      <c r="W2256" s="3"/>
      <c r="X2256" s="3"/>
      <c r="Y2256" s="3"/>
      <c r="Z2256" s="3"/>
      <c r="AA2256" s="3"/>
      <c r="AB2256" s="3"/>
      <c r="AC2256" s="3"/>
      <c r="AD2256" s="3"/>
      <c r="AE2256" s="3"/>
      <c r="AF2256" s="3"/>
    </row>
    <row r="2257" spans="1:32" ht="11.25" customHeight="1">
      <c r="A2257" s="40"/>
      <c r="B2257" s="40"/>
      <c r="C2257" s="25"/>
      <c r="D2257" s="25"/>
      <c r="E2257" s="25"/>
      <c r="F2257" s="25"/>
      <c r="G2257" s="25"/>
      <c r="H2257" s="25"/>
      <c r="I2257" s="25"/>
      <c r="J2257" s="25"/>
      <c r="K2257" s="25"/>
      <c r="L2257" s="25"/>
      <c r="U2257" s="3"/>
      <c r="V2257" s="3"/>
      <c r="W2257" s="3"/>
      <c r="X2257" s="3"/>
      <c r="Y2257" s="3"/>
      <c r="Z2257" s="3"/>
      <c r="AA2257" s="3"/>
      <c r="AB2257" s="3"/>
      <c r="AC2257" s="3"/>
      <c r="AD2257" s="3"/>
      <c r="AE2257" s="3"/>
      <c r="AF2257" s="3"/>
    </row>
    <row r="2258" spans="1:32" ht="11.25" customHeight="1">
      <c r="A2258" s="37" t="str">
        <f>IF(COUNTIF($N$18:$N$60,A2252)=1,VLOOKUP(A2252,$N$18:$O$60,2,0),"")</f>
        <v/>
      </c>
      <c r="B2258" s="37"/>
      <c r="C2258" s="25"/>
      <c r="D2258" s="25"/>
      <c r="E2258" s="25"/>
      <c r="F2258" s="25"/>
      <c r="G2258" s="25"/>
      <c r="H2258" s="25"/>
      <c r="I2258" s="25"/>
      <c r="J2258" s="25"/>
      <c r="K2258" s="25"/>
      <c r="L2258" s="25"/>
      <c r="U2258" s="3"/>
      <c r="V2258" s="3"/>
      <c r="W2258" s="3"/>
      <c r="X2258" s="3"/>
      <c r="Y2258" s="3"/>
      <c r="Z2258" s="3"/>
      <c r="AA2258" s="3"/>
      <c r="AB2258" s="3"/>
      <c r="AC2258" s="3"/>
      <c r="AD2258" s="3"/>
      <c r="AE2258" s="3"/>
      <c r="AF2258" s="3"/>
    </row>
    <row r="2259" spans="1:32" ht="11.25" customHeight="1">
      <c r="A2259" s="38"/>
      <c r="B2259" s="38"/>
      <c r="C2259" s="26"/>
      <c r="D2259" s="26"/>
      <c r="E2259" s="26"/>
      <c r="F2259" s="26"/>
      <c r="G2259" s="26"/>
      <c r="H2259" s="26"/>
      <c r="I2259" s="26"/>
      <c r="J2259" s="26"/>
      <c r="K2259" s="26"/>
      <c r="L2259" s="26"/>
      <c r="U2259" s="3"/>
      <c r="V2259" s="3"/>
      <c r="W2259" s="3"/>
      <c r="X2259" s="3"/>
      <c r="Y2259" s="3"/>
      <c r="Z2259" s="3"/>
      <c r="AA2259" s="3"/>
      <c r="AB2259" s="3"/>
      <c r="AC2259" s="3"/>
      <c r="AD2259" s="3"/>
      <c r="AE2259" s="3"/>
      <c r="AF2259" s="3"/>
    </row>
    <row r="2260" spans="1:32" ht="11.25" customHeight="1">
      <c r="A2260" s="22"/>
      <c r="B2260" s="22"/>
      <c r="C2260" s="24"/>
      <c r="D2260" s="24"/>
      <c r="E2260" s="24"/>
      <c r="F2260" s="24"/>
      <c r="G2260" s="24"/>
      <c r="H2260" s="24"/>
      <c r="I2260" s="24"/>
      <c r="J2260" s="24"/>
      <c r="K2260" s="24"/>
      <c r="L2260" s="24"/>
      <c r="U2260" s="3"/>
      <c r="V2260" s="3"/>
      <c r="W2260" s="3"/>
      <c r="X2260" s="3"/>
      <c r="Y2260" s="3"/>
      <c r="Z2260" s="3"/>
      <c r="AA2260" s="3"/>
      <c r="AB2260" s="3"/>
      <c r="AC2260" s="3"/>
      <c r="AD2260" s="3"/>
      <c r="AE2260" s="3"/>
      <c r="AF2260" s="3"/>
    </row>
    <row r="2261" spans="1:32" ht="11.25" customHeight="1">
      <c r="A2261" s="41">
        <f t="shared" ref="A2261" si="467">A2252+1</f>
        <v>46631</v>
      </c>
      <c r="B2261" s="41"/>
      <c r="C2261" s="25"/>
      <c r="D2261" s="25"/>
      <c r="E2261" s="25"/>
      <c r="F2261" s="25"/>
      <c r="G2261" s="25"/>
      <c r="H2261" s="25"/>
      <c r="I2261" s="25"/>
      <c r="J2261" s="25"/>
      <c r="K2261" s="25"/>
      <c r="L2261" s="25"/>
      <c r="U2261" s="3"/>
      <c r="V2261" s="3"/>
      <c r="W2261" s="3"/>
      <c r="X2261" s="3"/>
      <c r="Y2261" s="3"/>
      <c r="Z2261" s="3"/>
      <c r="AA2261" s="3"/>
      <c r="AB2261" s="3"/>
      <c r="AC2261" s="3"/>
      <c r="AD2261" s="3"/>
      <c r="AE2261" s="3"/>
      <c r="AF2261" s="3"/>
    </row>
    <row r="2262" spans="1:32" ht="11.25" customHeight="1">
      <c r="A2262" s="41"/>
      <c r="B2262" s="41"/>
      <c r="C2262" s="25"/>
      <c r="D2262" s="25"/>
      <c r="E2262" s="25"/>
      <c r="F2262" s="25"/>
      <c r="G2262" s="25"/>
      <c r="H2262" s="25"/>
      <c r="I2262" s="25"/>
      <c r="J2262" s="25"/>
      <c r="K2262" s="25"/>
      <c r="L2262" s="25"/>
      <c r="U2262" s="3"/>
      <c r="V2262" s="3"/>
      <c r="W2262" s="3"/>
      <c r="X2262" s="3"/>
      <c r="Y2262" s="3"/>
      <c r="Z2262" s="3"/>
      <c r="AA2262" s="3"/>
      <c r="AB2262" s="3"/>
      <c r="AC2262" s="3"/>
      <c r="AD2262" s="3"/>
      <c r="AE2262" s="3"/>
      <c r="AF2262" s="3"/>
    </row>
    <row r="2263" spans="1:32" ht="11.25" customHeight="1">
      <c r="A2263" s="41"/>
      <c r="B2263" s="41"/>
      <c r="C2263" s="25"/>
      <c r="D2263" s="25"/>
      <c r="E2263" s="25"/>
      <c r="F2263" s="25"/>
      <c r="G2263" s="25"/>
      <c r="H2263" s="25"/>
      <c r="I2263" s="25"/>
      <c r="J2263" s="25"/>
      <c r="K2263" s="25"/>
      <c r="L2263" s="25"/>
      <c r="U2263" s="3"/>
      <c r="V2263" s="3"/>
      <c r="W2263" s="3"/>
      <c r="X2263" s="3"/>
      <c r="Y2263" s="3"/>
      <c r="Z2263" s="3"/>
      <c r="AA2263" s="3"/>
      <c r="AB2263" s="3"/>
      <c r="AC2263" s="3"/>
      <c r="AD2263" s="3"/>
      <c r="AE2263" s="3"/>
      <c r="AF2263" s="3"/>
    </row>
    <row r="2264" spans="1:32" ht="11.25" customHeight="1">
      <c r="A2264" s="41"/>
      <c r="B2264" s="41"/>
      <c r="C2264" s="25"/>
      <c r="D2264" s="25"/>
      <c r="E2264" s="25"/>
      <c r="F2264" s="25"/>
      <c r="G2264" s="25"/>
      <c r="H2264" s="25"/>
      <c r="I2264" s="25"/>
      <c r="J2264" s="25"/>
      <c r="K2264" s="25"/>
      <c r="L2264" s="25"/>
      <c r="U2264" s="3"/>
      <c r="V2264" s="3"/>
      <c r="W2264" s="3"/>
      <c r="X2264" s="3"/>
      <c r="Y2264" s="3"/>
      <c r="Z2264" s="3"/>
      <c r="AA2264" s="3"/>
      <c r="AB2264" s="3"/>
      <c r="AC2264" s="3"/>
      <c r="AD2264" s="3"/>
      <c r="AE2264" s="3"/>
      <c r="AF2264" s="3"/>
    </row>
    <row r="2265" spans="1:32" ht="11.25" customHeight="1">
      <c r="A2265" s="40">
        <f t="shared" ref="A2265" si="468">A2261</f>
        <v>46631</v>
      </c>
      <c r="B2265" s="40"/>
      <c r="C2265" s="25"/>
      <c r="D2265" s="25"/>
      <c r="E2265" s="25"/>
      <c r="F2265" s="25"/>
      <c r="G2265" s="25"/>
      <c r="H2265" s="25"/>
      <c r="I2265" s="25"/>
      <c r="J2265" s="25"/>
      <c r="K2265" s="25"/>
      <c r="L2265" s="25"/>
      <c r="U2265" s="3"/>
      <c r="V2265" s="3"/>
      <c r="W2265" s="3"/>
      <c r="X2265" s="3"/>
      <c r="Y2265" s="3"/>
      <c r="Z2265" s="3"/>
      <c r="AA2265" s="3"/>
      <c r="AB2265" s="3"/>
      <c r="AC2265" s="3"/>
      <c r="AD2265" s="3"/>
      <c r="AE2265" s="3"/>
      <c r="AF2265" s="3"/>
    </row>
    <row r="2266" spans="1:32" ht="11.25" customHeight="1">
      <c r="A2266" s="40"/>
      <c r="B2266" s="40"/>
      <c r="C2266" s="25"/>
      <c r="D2266" s="25"/>
      <c r="E2266" s="25"/>
      <c r="F2266" s="25"/>
      <c r="G2266" s="25"/>
      <c r="H2266" s="25"/>
      <c r="I2266" s="25"/>
      <c r="J2266" s="25"/>
      <c r="K2266" s="25"/>
      <c r="L2266" s="25"/>
      <c r="U2266" s="3"/>
      <c r="V2266" s="3"/>
      <c r="W2266" s="3"/>
      <c r="X2266" s="3"/>
      <c r="Y2266" s="3"/>
      <c r="Z2266" s="3"/>
      <c r="AA2266" s="3"/>
      <c r="AB2266" s="3"/>
      <c r="AC2266" s="3"/>
      <c r="AD2266" s="3"/>
      <c r="AE2266" s="3"/>
      <c r="AF2266" s="3"/>
    </row>
    <row r="2267" spans="1:32" ht="11.25" customHeight="1">
      <c r="A2267" s="37" t="str">
        <f>IF(COUNTIF($N$18:$N$60,A2261)=1,VLOOKUP(A2261,$N$18:$O$60,2,0),"")</f>
        <v/>
      </c>
      <c r="B2267" s="37"/>
      <c r="C2267" s="25"/>
      <c r="D2267" s="25"/>
      <c r="E2267" s="25"/>
      <c r="F2267" s="25"/>
      <c r="G2267" s="25"/>
      <c r="H2267" s="25"/>
      <c r="I2267" s="25"/>
      <c r="J2267" s="25"/>
      <c r="K2267" s="25"/>
      <c r="L2267" s="25"/>
      <c r="U2267" s="3"/>
      <c r="V2267" s="3"/>
      <c r="W2267" s="3"/>
      <c r="X2267" s="3"/>
      <c r="Y2267" s="3"/>
      <c r="Z2267" s="3"/>
      <c r="AA2267" s="3"/>
      <c r="AB2267" s="3"/>
      <c r="AC2267" s="3"/>
      <c r="AD2267" s="3"/>
      <c r="AE2267" s="3"/>
      <c r="AF2267" s="3"/>
    </row>
    <row r="2268" spans="1:32" ht="11.25" customHeight="1">
      <c r="A2268" s="38"/>
      <c r="B2268" s="38"/>
      <c r="C2268" s="26"/>
      <c r="D2268" s="26"/>
      <c r="E2268" s="26"/>
      <c r="F2268" s="26"/>
      <c r="G2268" s="26"/>
      <c r="H2268" s="26"/>
      <c r="I2268" s="26"/>
      <c r="J2268" s="26"/>
      <c r="K2268" s="26"/>
      <c r="L2268" s="26"/>
      <c r="U2268" s="3"/>
      <c r="V2268" s="3"/>
      <c r="W2268" s="3"/>
      <c r="X2268" s="3"/>
      <c r="Y2268" s="3"/>
      <c r="Z2268" s="3"/>
      <c r="AA2268" s="3"/>
      <c r="AB2268" s="3"/>
      <c r="AC2268" s="3"/>
      <c r="AD2268" s="3"/>
      <c r="AE2268" s="3"/>
      <c r="AF2268" s="3"/>
    </row>
    <row r="2269" spans="1:32" ht="11.25" customHeight="1">
      <c r="A2269" s="22"/>
      <c r="B2269" s="22"/>
      <c r="C2269" s="24"/>
      <c r="D2269" s="24"/>
      <c r="E2269" s="24"/>
      <c r="F2269" s="24"/>
      <c r="G2269" s="24"/>
      <c r="H2269" s="24"/>
      <c r="I2269" s="24"/>
      <c r="J2269" s="24"/>
      <c r="K2269" s="24"/>
      <c r="L2269" s="24"/>
      <c r="U2269" s="3"/>
      <c r="V2269" s="3"/>
      <c r="W2269" s="3"/>
      <c r="X2269" s="3"/>
      <c r="Y2269" s="3"/>
      <c r="Z2269" s="3"/>
      <c r="AA2269" s="3"/>
      <c r="AB2269" s="3"/>
      <c r="AC2269" s="3"/>
      <c r="AD2269" s="3"/>
      <c r="AE2269" s="3"/>
      <c r="AF2269" s="3"/>
    </row>
    <row r="2270" spans="1:32" ht="11.25" customHeight="1">
      <c r="A2270" s="41">
        <f t="shared" ref="A2270" si="469">A2261+1</f>
        <v>46632</v>
      </c>
      <c r="B2270" s="41"/>
      <c r="C2270" s="25"/>
      <c r="D2270" s="25"/>
      <c r="E2270" s="25"/>
      <c r="F2270" s="25"/>
      <c r="G2270" s="25"/>
      <c r="H2270" s="25"/>
      <c r="I2270" s="25"/>
      <c r="J2270" s="25"/>
      <c r="K2270" s="25"/>
      <c r="L2270" s="25"/>
      <c r="U2270" s="3"/>
      <c r="V2270" s="3"/>
      <c r="W2270" s="3"/>
      <c r="X2270" s="3"/>
      <c r="Y2270" s="3"/>
      <c r="Z2270" s="3"/>
      <c r="AA2270" s="3"/>
      <c r="AB2270" s="3"/>
      <c r="AC2270" s="3"/>
      <c r="AD2270" s="3"/>
      <c r="AE2270" s="3"/>
      <c r="AF2270" s="3"/>
    </row>
    <row r="2271" spans="1:32" ht="11.25" customHeight="1">
      <c r="A2271" s="41"/>
      <c r="B2271" s="41"/>
      <c r="C2271" s="25"/>
      <c r="D2271" s="25"/>
      <c r="E2271" s="25"/>
      <c r="F2271" s="25"/>
      <c r="G2271" s="25"/>
      <c r="H2271" s="25"/>
      <c r="I2271" s="25"/>
      <c r="J2271" s="25"/>
      <c r="K2271" s="25"/>
      <c r="L2271" s="25"/>
      <c r="U2271" s="3"/>
      <c r="V2271" s="3"/>
      <c r="W2271" s="3"/>
      <c r="X2271" s="3"/>
      <c r="Y2271" s="3"/>
      <c r="Z2271" s="3"/>
      <c r="AA2271" s="3"/>
      <c r="AB2271" s="3"/>
      <c r="AC2271" s="3"/>
      <c r="AD2271" s="3"/>
      <c r="AE2271" s="3"/>
      <c r="AF2271" s="3"/>
    </row>
    <row r="2272" spans="1:32" ht="11.25" customHeight="1">
      <c r="A2272" s="41"/>
      <c r="B2272" s="41"/>
      <c r="C2272" s="25"/>
      <c r="D2272" s="25"/>
      <c r="E2272" s="25"/>
      <c r="F2272" s="25"/>
      <c r="G2272" s="25"/>
      <c r="H2272" s="25"/>
      <c r="I2272" s="25"/>
      <c r="J2272" s="25"/>
      <c r="K2272" s="25"/>
      <c r="L2272" s="25"/>
      <c r="U2272" s="3"/>
      <c r="V2272" s="3"/>
      <c r="W2272" s="3"/>
      <c r="X2272" s="3"/>
      <c r="Y2272" s="3"/>
      <c r="Z2272" s="3"/>
      <c r="AA2272" s="3"/>
      <c r="AB2272" s="3"/>
      <c r="AC2272" s="3"/>
      <c r="AD2272" s="3"/>
      <c r="AE2272" s="3"/>
      <c r="AF2272" s="3"/>
    </row>
    <row r="2273" spans="1:32" ht="11.25" customHeight="1">
      <c r="A2273" s="41"/>
      <c r="B2273" s="41"/>
      <c r="C2273" s="25"/>
      <c r="D2273" s="25"/>
      <c r="E2273" s="25"/>
      <c r="F2273" s="25"/>
      <c r="G2273" s="25"/>
      <c r="H2273" s="25"/>
      <c r="I2273" s="25"/>
      <c r="J2273" s="25"/>
      <c r="K2273" s="25"/>
      <c r="L2273" s="25"/>
      <c r="U2273" s="3"/>
      <c r="V2273" s="3"/>
      <c r="W2273" s="3"/>
      <c r="X2273" s="3"/>
      <c r="Y2273" s="3"/>
      <c r="Z2273" s="3"/>
      <c r="AA2273" s="3"/>
      <c r="AB2273" s="3"/>
      <c r="AC2273" s="3"/>
      <c r="AD2273" s="3"/>
      <c r="AE2273" s="3"/>
      <c r="AF2273" s="3"/>
    </row>
    <row r="2274" spans="1:32" ht="11.25" customHeight="1">
      <c r="A2274" s="40">
        <f t="shared" ref="A2274" si="470">A2270</f>
        <v>46632</v>
      </c>
      <c r="B2274" s="40"/>
      <c r="C2274" s="25"/>
      <c r="D2274" s="25"/>
      <c r="E2274" s="25"/>
      <c r="F2274" s="25"/>
      <c r="G2274" s="25"/>
      <c r="H2274" s="25"/>
      <c r="I2274" s="25"/>
      <c r="J2274" s="25"/>
      <c r="K2274" s="25"/>
      <c r="L2274" s="25"/>
      <c r="U2274" s="3"/>
      <c r="V2274" s="3"/>
      <c r="W2274" s="3"/>
      <c r="X2274" s="3"/>
      <c r="Y2274" s="3"/>
      <c r="Z2274" s="3"/>
      <c r="AA2274" s="3"/>
      <c r="AB2274" s="3"/>
      <c r="AC2274" s="3"/>
      <c r="AD2274" s="3"/>
      <c r="AE2274" s="3"/>
      <c r="AF2274" s="3"/>
    </row>
    <row r="2275" spans="1:32" ht="11.25" customHeight="1">
      <c r="A2275" s="40"/>
      <c r="B2275" s="40"/>
      <c r="C2275" s="25"/>
      <c r="D2275" s="25"/>
      <c r="E2275" s="25"/>
      <c r="F2275" s="25"/>
      <c r="G2275" s="25"/>
      <c r="H2275" s="25"/>
      <c r="I2275" s="25"/>
      <c r="J2275" s="25"/>
      <c r="K2275" s="25"/>
      <c r="L2275" s="25"/>
      <c r="U2275" s="3"/>
      <c r="V2275" s="3"/>
      <c r="W2275" s="3"/>
      <c r="X2275" s="3"/>
      <c r="Y2275" s="3"/>
      <c r="Z2275" s="3"/>
      <c r="AA2275" s="3"/>
      <c r="AB2275" s="3"/>
      <c r="AC2275" s="3"/>
      <c r="AD2275" s="3"/>
      <c r="AE2275" s="3"/>
      <c r="AF2275" s="3"/>
    </row>
    <row r="2276" spans="1:32" ht="11.25" customHeight="1">
      <c r="A2276" s="37" t="str">
        <f>IF(COUNTIF($N$18:$N$60,A2270)=1,VLOOKUP(A2270,$N$18:$O$60,2,0),"")</f>
        <v/>
      </c>
      <c r="B2276" s="37"/>
      <c r="C2276" s="25"/>
      <c r="D2276" s="25"/>
      <c r="E2276" s="25"/>
      <c r="F2276" s="25"/>
      <c r="G2276" s="25"/>
      <c r="H2276" s="25"/>
      <c r="I2276" s="25"/>
      <c r="J2276" s="25"/>
      <c r="K2276" s="25"/>
      <c r="L2276" s="25"/>
      <c r="U2276" s="3"/>
      <c r="V2276" s="3"/>
      <c r="W2276" s="3"/>
      <c r="X2276" s="3"/>
      <c r="Y2276" s="3"/>
      <c r="Z2276" s="3"/>
      <c r="AA2276" s="3"/>
      <c r="AB2276" s="3"/>
      <c r="AC2276" s="3"/>
      <c r="AD2276" s="3"/>
      <c r="AE2276" s="3"/>
      <c r="AF2276" s="3"/>
    </row>
    <row r="2277" spans="1:32" ht="11.25" customHeight="1">
      <c r="A2277" s="38"/>
      <c r="B2277" s="38"/>
      <c r="C2277" s="26"/>
      <c r="D2277" s="26"/>
      <c r="E2277" s="26"/>
      <c r="F2277" s="26"/>
      <c r="G2277" s="26"/>
      <c r="H2277" s="26"/>
      <c r="I2277" s="26"/>
      <c r="J2277" s="26"/>
      <c r="K2277" s="26"/>
      <c r="L2277" s="26"/>
      <c r="U2277" s="3"/>
      <c r="V2277" s="3"/>
      <c r="W2277" s="3"/>
      <c r="X2277" s="3"/>
      <c r="Y2277" s="3"/>
      <c r="Z2277" s="3"/>
      <c r="AA2277" s="3"/>
      <c r="AB2277" s="3"/>
      <c r="AC2277" s="3"/>
      <c r="AD2277" s="3"/>
      <c r="AE2277" s="3"/>
      <c r="AF2277" s="3"/>
    </row>
    <row r="2278" spans="1:32" ht="11.25" customHeight="1">
      <c r="A2278" s="7"/>
      <c r="B2278" s="7"/>
      <c r="C2278" s="24"/>
      <c r="D2278" s="24"/>
      <c r="E2278" s="24"/>
      <c r="F2278" s="24"/>
      <c r="G2278" s="24"/>
      <c r="H2278" s="24"/>
      <c r="I2278" s="24"/>
      <c r="J2278" s="24"/>
      <c r="K2278" s="24"/>
      <c r="L2278" s="24"/>
      <c r="U2278" s="3"/>
      <c r="V2278" s="3"/>
      <c r="W2278" s="3"/>
      <c r="X2278" s="3"/>
      <c r="Y2278" s="3"/>
      <c r="Z2278" s="3"/>
      <c r="AA2278" s="3"/>
      <c r="AB2278" s="3"/>
      <c r="AC2278" s="3"/>
      <c r="AD2278" s="3"/>
      <c r="AE2278" s="3"/>
      <c r="AF2278" s="3"/>
    </row>
    <row r="2279" spans="1:32" ht="11.25" customHeight="1">
      <c r="A2279" s="41">
        <f t="shared" ref="A2279" si="471">A2270+1</f>
        <v>46633</v>
      </c>
      <c r="B2279" s="41"/>
      <c r="C2279" s="25"/>
      <c r="D2279" s="25"/>
      <c r="E2279" s="25"/>
      <c r="F2279" s="25"/>
      <c r="G2279" s="25"/>
      <c r="H2279" s="25"/>
      <c r="I2279" s="25"/>
      <c r="J2279" s="25"/>
      <c r="K2279" s="25"/>
      <c r="L2279" s="25"/>
      <c r="U2279" s="3"/>
      <c r="V2279" s="3"/>
      <c r="W2279" s="3"/>
      <c r="X2279" s="3"/>
      <c r="Y2279" s="3"/>
      <c r="Z2279" s="3"/>
      <c r="AA2279" s="3"/>
      <c r="AB2279" s="3"/>
      <c r="AC2279" s="3"/>
      <c r="AD2279" s="3"/>
      <c r="AE2279" s="3"/>
      <c r="AF2279" s="3"/>
    </row>
    <row r="2280" spans="1:32" ht="11.25" customHeight="1">
      <c r="A2280" s="41"/>
      <c r="B2280" s="41"/>
      <c r="C2280" s="25"/>
      <c r="D2280" s="25"/>
      <c r="E2280" s="25"/>
      <c r="F2280" s="25"/>
      <c r="G2280" s="25"/>
      <c r="H2280" s="25"/>
      <c r="I2280" s="25"/>
      <c r="J2280" s="25"/>
      <c r="K2280" s="25"/>
      <c r="L2280" s="25"/>
      <c r="U2280" s="3"/>
      <c r="V2280" s="3"/>
      <c r="W2280" s="3"/>
      <c r="X2280" s="3"/>
      <c r="Y2280" s="3"/>
      <c r="Z2280" s="3"/>
      <c r="AA2280" s="3"/>
      <c r="AB2280" s="3"/>
      <c r="AC2280" s="3"/>
      <c r="AD2280" s="3"/>
      <c r="AE2280" s="3"/>
      <c r="AF2280" s="3"/>
    </row>
    <row r="2281" spans="1:32" ht="11.25" customHeight="1">
      <c r="A2281" s="41"/>
      <c r="B2281" s="41"/>
      <c r="C2281" s="25"/>
      <c r="D2281" s="25"/>
      <c r="E2281" s="25"/>
      <c r="F2281" s="25"/>
      <c r="G2281" s="25"/>
      <c r="H2281" s="25"/>
      <c r="I2281" s="25"/>
      <c r="J2281" s="25"/>
      <c r="K2281" s="25"/>
      <c r="L2281" s="25"/>
      <c r="U2281" s="3"/>
      <c r="V2281" s="3"/>
      <c r="W2281" s="3"/>
      <c r="X2281" s="3"/>
      <c r="Y2281" s="3"/>
      <c r="Z2281" s="3"/>
      <c r="AA2281" s="3"/>
      <c r="AB2281" s="3"/>
      <c r="AC2281" s="3"/>
      <c r="AD2281" s="3"/>
      <c r="AE2281" s="3"/>
      <c r="AF2281" s="3"/>
    </row>
    <row r="2282" spans="1:32" ht="11.25" customHeight="1">
      <c r="A2282" s="41"/>
      <c r="B2282" s="41"/>
      <c r="C2282" s="25"/>
      <c r="D2282" s="25"/>
      <c r="E2282" s="25"/>
      <c r="F2282" s="25"/>
      <c r="G2282" s="25"/>
      <c r="H2282" s="25"/>
      <c r="I2282" s="25"/>
      <c r="J2282" s="25"/>
      <c r="K2282" s="25"/>
      <c r="L2282" s="25"/>
      <c r="U2282" s="3"/>
      <c r="V2282" s="3"/>
      <c r="W2282" s="3"/>
      <c r="X2282" s="3"/>
      <c r="Y2282" s="3"/>
      <c r="Z2282" s="3"/>
      <c r="AA2282" s="3"/>
      <c r="AB2282" s="3"/>
      <c r="AC2282" s="3"/>
      <c r="AD2282" s="3"/>
      <c r="AE2282" s="3"/>
      <c r="AF2282" s="3"/>
    </row>
    <row r="2283" spans="1:32" ht="11.25" customHeight="1">
      <c r="A2283" s="40">
        <f t="shared" ref="A2283" si="472">A2279</f>
        <v>46633</v>
      </c>
      <c r="B2283" s="40"/>
      <c r="C2283" s="25"/>
      <c r="D2283" s="25"/>
      <c r="E2283" s="25"/>
      <c r="F2283" s="25"/>
      <c r="G2283" s="25"/>
      <c r="H2283" s="25"/>
      <c r="I2283" s="25"/>
      <c r="J2283" s="25"/>
      <c r="K2283" s="25"/>
      <c r="L2283" s="25"/>
      <c r="U2283" s="3"/>
      <c r="V2283" s="3"/>
      <c r="W2283" s="3"/>
      <c r="X2283" s="3"/>
      <c r="Y2283" s="3"/>
      <c r="Z2283" s="3"/>
      <c r="AA2283" s="3"/>
      <c r="AB2283" s="3"/>
      <c r="AC2283" s="3"/>
      <c r="AD2283" s="3"/>
      <c r="AE2283" s="3"/>
      <c r="AF2283" s="3"/>
    </row>
    <row r="2284" spans="1:32" ht="11.25" customHeight="1">
      <c r="A2284" s="40"/>
      <c r="B2284" s="40"/>
      <c r="C2284" s="25"/>
      <c r="D2284" s="25"/>
      <c r="E2284" s="25"/>
      <c r="F2284" s="25"/>
      <c r="G2284" s="25"/>
      <c r="H2284" s="25"/>
      <c r="I2284" s="25"/>
      <c r="J2284" s="25"/>
      <c r="K2284" s="25"/>
      <c r="L2284" s="25"/>
      <c r="U2284" s="3"/>
      <c r="V2284" s="3"/>
      <c r="W2284" s="3"/>
      <c r="X2284" s="3"/>
      <c r="Y2284" s="3"/>
      <c r="Z2284" s="3"/>
      <c r="AA2284" s="3"/>
      <c r="AB2284" s="3"/>
      <c r="AC2284" s="3"/>
      <c r="AD2284" s="3"/>
      <c r="AE2284" s="3"/>
      <c r="AF2284" s="3"/>
    </row>
    <row r="2285" spans="1:32" ht="11.25" customHeight="1">
      <c r="A2285" s="37" t="str">
        <f>IF(COUNTIF($N$18:$N$60,A2279)=1,VLOOKUP(A2279,$N$18:$O$60,2,0),"")</f>
        <v/>
      </c>
      <c r="B2285" s="37"/>
      <c r="C2285" s="25"/>
      <c r="D2285" s="25"/>
      <c r="E2285" s="25"/>
      <c r="F2285" s="25"/>
      <c r="G2285" s="25"/>
      <c r="H2285" s="25"/>
      <c r="I2285" s="25"/>
      <c r="J2285" s="25"/>
      <c r="K2285" s="25"/>
      <c r="L2285" s="25"/>
      <c r="U2285" s="3"/>
      <c r="V2285" s="3"/>
      <c r="W2285" s="3"/>
      <c r="X2285" s="3"/>
      <c r="Y2285" s="3"/>
      <c r="Z2285" s="3"/>
      <c r="AA2285" s="3"/>
      <c r="AB2285" s="3"/>
      <c r="AC2285" s="3"/>
      <c r="AD2285" s="3"/>
      <c r="AE2285" s="3"/>
      <c r="AF2285" s="3"/>
    </row>
    <row r="2286" spans="1:32" ht="11.25" customHeight="1">
      <c r="A2286" s="38"/>
      <c r="B2286" s="38"/>
      <c r="C2286" s="26"/>
      <c r="D2286" s="26"/>
      <c r="E2286" s="26"/>
      <c r="F2286" s="26"/>
      <c r="G2286" s="26"/>
      <c r="H2286" s="26"/>
      <c r="I2286" s="26"/>
      <c r="J2286" s="26"/>
      <c r="K2286" s="26"/>
      <c r="L2286" s="26"/>
      <c r="U2286" s="3"/>
      <c r="V2286" s="3"/>
      <c r="W2286" s="3"/>
      <c r="X2286" s="3"/>
      <c r="Y2286" s="3"/>
      <c r="Z2286" s="3"/>
      <c r="AA2286" s="3"/>
      <c r="AB2286" s="3"/>
      <c r="AC2286" s="3"/>
      <c r="AD2286" s="3"/>
      <c r="AE2286" s="3"/>
      <c r="AF2286" s="3"/>
    </row>
    <row r="2287" spans="1:32" ht="11.25" customHeight="1">
      <c r="A2287" s="16"/>
      <c r="B2287" s="16"/>
      <c r="C2287" s="24"/>
      <c r="D2287" s="24"/>
      <c r="E2287" s="24"/>
      <c r="F2287" s="24"/>
      <c r="G2287" s="24"/>
      <c r="H2287" s="24"/>
      <c r="I2287" s="24"/>
      <c r="J2287" s="24"/>
      <c r="K2287" s="24"/>
      <c r="L2287" s="24"/>
      <c r="U2287" s="3"/>
      <c r="V2287" s="3"/>
      <c r="W2287" s="3"/>
      <c r="X2287" s="3"/>
      <c r="Y2287" s="3"/>
      <c r="Z2287" s="3"/>
      <c r="AA2287" s="3"/>
      <c r="AB2287" s="3"/>
      <c r="AC2287" s="3"/>
      <c r="AD2287" s="3"/>
      <c r="AE2287" s="3"/>
      <c r="AF2287" s="3"/>
    </row>
    <row r="2288" spans="1:32" ht="11.25" customHeight="1">
      <c r="A2288" s="39">
        <f t="shared" ref="A2288" si="473">A2279+1</f>
        <v>46634</v>
      </c>
      <c r="B2288" s="39"/>
      <c r="C2288" s="25"/>
      <c r="D2288" s="25"/>
      <c r="E2288" s="25"/>
      <c r="F2288" s="25"/>
      <c r="G2288" s="25"/>
      <c r="H2288" s="25"/>
      <c r="I2288" s="25"/>
      <c r="J2288" s="25"/>
      <c r="K2288" s="25"/>
      <c r="L2288" s="25"/>
      <c r="U2288" s="3"/>
      <c r="V2288" s="3"/>
      <c r="W2288" s="3"/>
      <c r="X2288" s="3"/>
      <c r="Y2288" s="3"/>
      <c r="Z2288" s="3"/>
      <c r="AA2288" s="3"/>
      <c r="AB2288" s="3"/>
      <c r="AC2288" s="3"/>
      <c r="AD2288" s="3"/>
      <c r="AE2288" s="3"/>
      <c r="AF2288" s="3"/>
    </row>
    <row r="2289" spans="1:32" ht="11.25" customHeight="1">
      <c r="A2289" s="39"/>
      <c r="B2289" s="39"/>
      <c r="C2289" s="25"/>
      <c r="D2289" s="25"/>
      <c r="E2289" s="25"/>
      <c r="F2289" s="25"/>
      <c r="G2289" s="25"/>
      <c r="H2289" s="25"/>
      <c r="I2289" s="25"/>
      <c r="J2289" s="25"/>
      <c r="K2289" s="25"/>
      <c r="L2289" s="25"/>
      <c r="U2289" s="3"/>
      <c r="V2289" s="3"/>
      <c r="W2289" s="3"/>
      <c r="X2289" s="3"/>
      <c r="Y2289" s="3"/>
      <c r="Z2289" s="3"/>
      <c r="AA2289" s="3"/>
      <c r="AB2289" s="3"/>
      <c r="AC2289" s="3"/>
      <c r="AD2289" s="3"/>
      <c r="AE2289" s="3"/>
      <c r="AF2289" s="3"/>
    </row>
    <row r="2290" spans="1:32" ht="11.25" customHeight="1">
      <c r="A2290" s="39"/>
      <c r="B2290" s="39"/>
      <c r="C2290" s="25"/>
      <c r="D2290" s="25"/>
      <c r="E2290" s="25"/>
      <c r="F2290" s="25"/>
      <c r="G2290" s="25"/>
      <c r="H2290" s="25"/>
      <c r="I2290" s="25"/>
      <c r="J2290" s="25"/>
      <c r="K2290" s="25"/>
      <c r="L2290" s="25"/>
      <c r="U2290" s="3"/>
      <c r="V2290" s="3"/>
      <c r="W2290" s="3"/>
      <c r="X2290" s="3"/>
      <c r="Y2290" s="3"/>
      <c r="Z2290" s="3"/>
      <c r="AA2290" s="3"/>
      <c r="AB2290" s="3"/>
      <c r="AC2290" s="3"/>
      <c r="AD2290" s="3"/>
      <c r="AE2290" s="3"/>
      <c r="AF2290" s="3"/>
    </row>
    <row r="2291" spans="1:32" ht="11.25" customHeight="1">
      <c r="A2291" s="39"/>
      <c r="B2291" s="39"/>
      <c r="C2291" s="25"/>
      <c r="D2291" s="25"/>
      <c r="E2291" s="25"/>
      <c r="F2291" s="25"/>
      <c r="G2291" s="25"/>
      <c r="H2291" s="25"/>
      <c r="I2291" s="25"/>
      <c r="J2291" s="25"/>
      <c r="K2291" s="25"/>
      <c r="L2291" s="25"/>
      <c r="U2291" s="3"/>
      <c r="V2291" s="3"/>
      <c r="W2291" s="3"/>
      <c r="X2291" s="3"/>
      <c r="Y2291" s="3"/>
      <c r="Z2291" s="3"/>
      <c r="AA2291" s="3"/>
      <c r="AB2291" s="3"/>
      <c r="AC2291" s="3"/>
      <c r="AD2291" s="3"/>
      <c r="AE2291" s="3"/>
      <c r="AF2291" s="3"/>
    </row>
    <row r="2292" spans="1:32" ht="11.25" customHeight="1">
      <c r="A2292" s="35">
        <f t="shared" ref="A2292" si="474">A2288</f>
        <v>46634</v>
      </c>
      <c r="B2292" s="35"/>
      <c r="C2292" s="25"/>
      <c r="D2292" s="25"/>
      <c r="E2292" s="25"/>
      <c r="F2292" s="25"/>
      <c r="G2292" s="25"/>
      <c r="H2292" s="25"/>
      <c r="I2292" s="25"/>
      <c r="J2292" s="25"/>
      <c r="K2292" s="25"/>
      <c r="L2292" s="25"/>
      <c r="U2292" s="3"/>
      <c r="V2292" s="3"/>
      <c r="W2292" s="3"/>
      <c r="X2292" s="3"/>
      <c r="Y2292" s="3"/>
      <c r="Z2292" s="3"/>
      <c r="AA2292" s="3"/>
      <c r="AB2292" s="3"/>
      <c r="AC2292" s="3"/>
      <c r="AD2292" s="3"/>
      <c r="AE2292" s="3"/>
      <c r="AF2292" s="3"/>
    </row>
    <row r="2293" spans="1:32" ht="11.25" customHeight="1">
      <c r="A2293" s="35"/>
      <c r="B2293" s="35"/>
      <c r="C2293" s="25"/>
      <c r="D2293" s="25"/>
      <c r="E2293" s="25"/>
      <c r="F2293" s="25"/>
      <c r="G2293" s="25"/>
      <c r="H2293" s="25"/>
      <c r="I2293" s="25"/>
      <c r="J2293" s="25"/>
      <c r="K2293" s="25"/>
      <c r="L2293" s="25"/>
      <c r="U2293" s="3"/>
      <c r="V2293" s="3"/>
      <c r="W2293" s="3"/>
      <c r="X2293" s="3"/>
      <c r="Y2293" s="3"/>
      <c r="Z2293" s="3"/>
      <c r="AA2293" s="3"/>
      <c r="AB2293" s="3"/>
      <c r="AC2293" s="3"/>
      <c r="AD2293" s="3"/>
      <c r="AE2293" s="3"/>
      <c r="AF2293" s="3"/>
    </row>
    <row r="2294" spans="1:32" ht="11.25" customHeight="1">
      <c r="A2294" s="33" t="str">
        <f>IF(COUNTIF($N$18:$N$60,A2288)=1,VLOOKUP(A2288,$N$18:$O$60,2,0),"")</f>
        <v/>
      </c>
      <c r="B2294" s="33"/>
      <c r="C2294" s="25"/>
      <c r="D2294" s="25"/>
      <c r="E2294" s="25"/>
      <c r="F2294" s="25"/>
      <c r="G2294" s="25"/>
      <c r="H2294" s="25"/>
      <c r="I2294" s="25"/>
      <c r="J2294" s="25"/>
      <c r="K2294" s="25"/>
      <c r="L2294" s="25"/>
      <c r="U2294" s="3"/>
      <c r="V2294" s="3"/>
      <c r="W2294" s="3"/>
      <c r="X2294" s="3"/>
      <c r="Y2294" s="3"/>
      <c r="Z2294" s="3"/>
      <c r="AA2294" s="3"/>
      <c r="AB2294" s="3"/>
      <c r="AC2294" s="3"/>
      <c r="AD2294" s="3"/>
      <c r="AE2294" s="3"/>
      <c r="AF2294" s="3"/>
    </row>
    <row r="2295" spans="1:32" ht="11.25" customHeight="1">
      <c r="A2295" s="34"/>
      <c r="B2295" s="34"/>
      <c r="C2295" s="26"/>
      <c r="D2295" s="26"/>
      <c r="E2295" s="26"/>
      <c r="F2295" s="26"/>
      <c r="G2295" s="26"/>
      <c r="H2295" s="26"/>
      <c r="I2295" s="26"/>
      <c r="J2295" s="26"/>
      <c r="K2295" s="26"/>
      <c r="L2295" s="26"/>
      <c r="U2295" s="3"/>
      <c r="V2295" s="3"/>
      <c r="W2295" s="3"/>
      <c r="X2295" s="3"/>
      <c r="Y2295" s="3"/>
      <c r="Z2295" s="3"/>
      <c r="AA2295" s="3"/>
      <c r="AB2295" s="3"/>
      <c r="AC2295" s="3"/>
      <c r="AD2295" s="3"/>
      <c r="AE2295" s="3"/>
      <c r="AF2295" s="3"/>
    </row>
    <row r="2296" spans="1:32" ht="11.25" customHeight="1">
      <c r="A2296" s="19"/>
      <c r="B2296" s="19"/>
      <c r="C2296" s="24"/>
      <c r="D2296" s="24"/>
      <c r="E2296" s="24"/>
      <c r="F2296" s="24"/>
      <c r="G2296" s="24"/>
      <c r="H2296" s="24"/>
      <c r="I2296" s="24"/>
      <c r="J2296" s="24"/>
      <c r="K2296" s="24"/>
      <c r="L2296" s="24"/>
      <c r="U2296" s="3"/>
      <c r="V2296" s="3"/>
      <c r="W2296" s="3"/>
      <c r="X2296" s="3"/>
      <c r="Y2296" s="3"/>
      <c r="Z2296" s="3"/>
      <c r="AA2296" s="3"/>
      <c r="AB2296" s="3"/>
      <c r="AC2296" s="3"/>
      <c r="AD2296" s="3"/>
      <c r="AE2296" s="3"/>
      <c r="AF2296" s="3"/>
    </row>
    <row r="2297" spans="1:32" ht="11.25" customHeight="1">
      <c r="A2297" s="39">
        <f t="shared" ref="A2297" si="475">A2288+1</f>
        <v>46635</v>
      </c>
      <c r="B2297" s="39"/>
      <c r="C2297" s="25"/>
      <c r="D2297" s="25"/>
      <c r="E2297" s="25"/>
      <c r="F2297" s="25"/>
      <c r="G2297" s="25"/>
      <c r="H2297" s="25"/>
      <c r="I2297" s="25"/>
      <c r="J2297" s="25"/>
      <c r="K2297" s="25"/>
      <c r="L2297" s="25"/>
      <c r="U2297" s="3"/>
      <c r="V2297" s="3"/>
      <c r="W2297" s="3"/>
      <c r="X2297" s="3"/>
      <c r="Y2297" s="3"/>
      <c r="Z2297" s="3"/>
      <c r="AA2297" s="3"/>
      <c r="AB2297" s="3"/>
      <c r="AC2297" s="3"/>
      <c r="AD2297" s="3"/>
      <c r="AE2297" s="3"/>
      <c r="AF2297" s="3"/>
    </row>
    <row r="2298" spans="1:32" ht="11.25" customHeight="1">
      <c r="A2298" s="39"/>
      <c r="B2298" s="39"/>
      <c r="C2298" s="25"/>
      <c r="D2298" s="25"/>
      <c r="E2298" s="25"/>
      <c r="F2298" s="25"/>
      <c r="G2298" s="25"/>
      <c r="H2298" s="25"/>
      <c r="I2298" s="25"/>
      <c r="J2298" s="25"/>
      <c r="K2298" s="25"/>
      <c r="L2298" s="25"/>
      <c r="U2298" s="3"/>
      <c r="V2298" s="3"/>
      <c r="W2298" s="3"/>
      <c r="X2298" s="3"/>
      <c r="Y2298" s="3"/>
      <c r="Z2298" s="3"/>
      <c r="AA2298" s="3"/>
      <c r="AB2298" s="3"/>
      <c r="AC2298" s="3"/>
      <c r="AD2298" s="3"/>
      <c r="AE2298" s="3"/>
      <c r="AF2298" s="3"/>
    </row>
    <row r="2299" spans="1:32" ht="11.25" customHeight="1">
      <c r="A2299" s="39"/>
      <c r="B2299" s="39"/>
      <c r="C2299" s="25"/>
      <c r="D2299" s="25"/>
      <c r="E2299" s="25"/>
      <c r="F2299" s="25"/>
      <c r="G2299" s="25"/>
      <c r="H2299" s="25"/>
      <c r="I2299" s="25"/>
      <c r="J2299" s="25"/>
      <c r="K2299" s="25"/>
      <c r="L2299" s="25"/>
      <c r="U2299" s="3"/>
      <c r="V2299" s="3"/>
      <c r="W2299" s="3"/>
      <c r="X2299" s="3"/>
      <c r="Y2299" s="3"/>
      <c r="Z2299" s="3"/>
      <c r="AA2299" s="3"/>
      <c r="AB2299" s="3"/>
      <c r="AC2299" s="3"/>
      <c r="AD2299" s="3"/>
      <c r="AE2299" s="3"/>
      <c r="AF2299" s="3"/>
    </row>
    <row r="2300" spans="1:32" ht="11.25" customHeight="1">
      <c r="A2300" s="39"/>
      <c r="B2300" s="39"/>
      <c r="C2300" s="25"/>
      <c r="D2300" s="25"/>
      <c r="E2300" s="25"/>
      <c r="F2300" s="25"/>
      <c r="G2300" s="25"/>
      <c r="H2300" s="25"/>
      <c r="I2300" s="25"/>
      <c r="J2300" s="25"/>
      <c r="K2300" s="25"/>
      <c r="L2300" s="25"/>
      <c r="U2300" s="3"/>
      <c r="V2300" s="3"/>
      <c r="W2300" s="3"/>
      <c r="X2300" s="3"/>
      <c r="Y2300" s="3"/>
      <c r="Z2300" s="3"/>
      <c r="AA2300" s="3"/>
      <c r="AB2300" s="3"/>
      <c r="AC2300" s="3"/>
      <c r="AD2300" s="3"/>
      <c r="AE2300" s="3"/>
      <c r="AF2300" s="3"/>
    </row>
    <row r="2301" spans="1:32" ht="11.25" customHeight="1">
      <c r="A2301" s="35">
        <f t="shared" ref="A2301" si="476">A2297</f>
        <v>46635</v>
      </c>
      <c r="B2301" s="35"/>
      <c r="C2301" s="25"/>
      <c r="D2301" s="25"/>
      <c r="E2301" s="25"/>
      <c r="F2301" s="25"/>
      <c r="G2301" s="25"/>
      <c r="H2301" s="25"/>
      <c r="I2301" s="25"/>
      <c r="J2301" s="25"/>
      <c r="K2301" s="25"/>
      <c r="L2301" s="25"/>
      <c r="U2301" s="3"/>
      <c r="V2301" s="3"/>
      <c r="W2301" s="3"/>
      <c r="X2301" s="3"/>
      <c r="Y2301" s="3"/>
      <c r="Z2301" s="3"/>
      <c r="AA2301" s="3"/>
      <c r="AB2301" s="3"/>
      <c r="AC2301" s="3"/>
      <c r="AD2301" s="3"/>
      <c r="AE2301" s="3"/>
      <c r="AF2301" s="3"/>
    </row>
    <row r="2302" spans="1:32" ht="11.25" customHeight="1">
      <c r="A2302" s="35"/>
      <c r="B2302" s="35"/>
      <c r="C2302" s="25"/>
      <c r="D2302" s="25"/>
      <c r="E2302" s="25"/>
      <c r="F2302" s="25"/>
      <c r="G2302" s="25"/>
      <c r="H2302" s="25"/>
      <c r="I2302" s="25"/>
      <c r="J2302" s="25"/>
      <c r="K2302" s="25"/>
      <c r="L2302" s="25"/>
      <c r="U2302" s="3"/>
      <c r="V2302" s="3"/>
      <c r="W2302" s="3"/>
      <c r="X2302" s="3"/>
      <c r="Y2302" s="3"/>
      <c r="Z2302" s="3"/>
      <c r="AA2302" s="3"/>
      <c r="AB2302" s="3"/>
      <c r="AC2302" s="3"/>
      <c r="AD2302" s="3"/>
      <c r="AE2302" s="3"/>
      <c r="AF2302" s="3"/>
    </row>
    <row r="2303" spans="1:32" ht="11.25" customHeight="1">
      <c r="A2303" s="33" t="str">
        <f>IF(COUNTIF($N$18:$N$60,A2297)=1,VLOOKUP(A2297,$N$18:$O$60,2,0),"")</f>
        <v/>
      </c>
      <c r="B2303" s="33"/>
      <c r="C2303" s="25"/>
      <c r="D2303" s="25"/>
      <c r="E2303" s="25"/>
      <c r="F2303" s="25"/>
      <c r="G2303" s="25"/>
      <c r="H2303" s="25"/>
      <c r="I2303" s="25"/>
      <c r="J2303" s="25"/>
      <c r="K2303" s="25"/>
      <c r="L2303" s="25"/>
      <c r="U2303" s="3"/>
      <c r="V2303" s="3"/>
      <c r="W2303" s="3"/>
      <c r="X2303" s="3"/>
      <c r="Y2303" s="3"/>
      <c r="Z2303" s="3"/>
      <c r="AA2303" s="3"/>
      <c r="AB2303" s="3"/>
      <c r="AC2303" s="3"/>
      <c r="AD2303" s="3"/>
      <c r="AE2303" s="3"/>
      <c r="AF2303" s="3"/>
    </row>
    <row r="2304" spans="1:32" ht="11.25" customHeight="1">
      <c r="A2304" s="34"/>
      <c r="B2304" s="34"/>
      <c r="C2304" s="26"/>
      <c r="D2304" s="26"/>
      <c r="E2304" s="26"/>
      <c r="F2304" s="26"/>
      <c r="G2304" s="26"/>
      <c r="H2304" s="26"/>
      <c r="I2304" s="26"/>
      <c r="J2304" s="26"/>
      <c r="K2304" s="26"/>
      <c r="L2304" s="26"/>
      <c r="U2304" s="3"/>
      <c r="V2304" s="3"/>
      <c r="W2304" s="3"/>
      <c r="X2304" s="3"/>
      <c r="Y2304" s="3"/>
      <c r="Z2304" s="3"/>
      <c r="AA2304" s="3"/>
      <c r="AB2304" s="3"/>
      <c r="AC2304" s="3"/>
      <c r="AD2304" s="3"/>
      <c r="AE2304" s="3"/>
      <c r="AF2304" s="3"/>
    </row>
    <row r="2305" spans="1:32" ht="33.75" customHeight="1">
      <c r="A2305" s="36">
        <f>TRUNC((A2307-WEEKDAY(A2307,2)-DATE(YEAR(A2307+4-WEEKDAY(A2307,2)),1,-10))/7)</f>
        <v>36</v>
      </c>
      <c r="B2305" s="36"/>
      <c r="C2305" s="27" t="str">
        <f>IF(MONTH(A2307)=MONTH(A2361),VLOOKUP(MONTH(A2307),$R$1:$S$12,2,2)&amp;" "&amp;YEAR(A2307),VLOOKUP(MONTH(A2307),$R$1:$S$12,2,2)&amp;" "&amp;YEAR(A2307)&amp;" / "&amp;VLOOKUP(MONTH(A2361),$R$1:$S$12,2,2)&amp;" "&amp;YEAR(A2361))</f>
        <v>September 2027</v>
      </c>
      <c r="D2305" s="27"/>
      <c r="E2305" s="27"/>
      <c r="F2305" s="27"/>
      <c r="G2305" s="27"/>
      <c r="H2305" s="27"/>
      <c r="I2305" s="27"/>
      <c r="J2305" s="27"/>
      <c r="K2305" s="27"/>
      <c r="L2305" s="27"/>
      <c r="U2305" s="3"/>
      <c r="V2305" s="3"/>
      <c r="W2305" s="3"/>
      <c r="X2305" s="3"/>
      <c r="Y2305" s="3"/>
      <c r="Z2305" s="3"/>
      <c r="AA2305" s="3"/>
      <c r="AB2305" s="3"/>
      <c r="AC2305" s="3"/>
      <c r="AD2305" s="3"/>
      <c r="AE2305" s="3"/>
      <c r="AF2305" s="3"/>
    </row>
    <row r="2306" spans="1:32" ht="11.25" customHeight="1">
      <c r="A2306" s="21"/>
      <c r="B2306" s="21"/>
      <c r="C2306" s="24"/>
      <c r="D2306" s="24"/>
      <c r="E2306" s="24"/>
      <c r="F2306" s="24"/>
      <c r="G2306" s="24"/>
      <c r="H2306" s="24"/>
      <c r="I2306" s="24"/>
      <c r="J2306" s="24"/>
      <c r="K2306" s="24"/>
      <c r="L2306" s="24"/>
      <c r="U2306" s="3"/>
      <c r="V2306" s="3"/>
      <c r="W2306" s="3"/>
      <c r="X2306" s="3"/>
      <c r="Y2306" s="3"/>
      <c r="Z2306" s="3"/>
      <c r="AA2306" s="3"/>
      <c r="AB2306" s="3"/>
      <c r="AC2306" s="3"/>
      <c r="AD2306" s="3"/>
      <c r="AE2306" s="3"/>
      <c r="AF2306" s="3"/>
    </row>
    <row r="2307" spans="1:32" ht="11.25" customHeight="1">
      <c r="A2307" s="41">
        <f t="shared" ref="A2307" si="477">A2297+1</f>
        <v>46636</v>
      </c>
      <c r="B2307" s="41"/>
      <c r="C2307" s="25"/>
      <c r="D2307" s="25"/>
      <c r="E2307" s="25"/>
      <c r="F2307" s="25"/>
      <c r="G2307" s="25"/>
      <c r="H2307" s="25"/>
      <c r="I2307" s="25"/>
      <c r="J2307" s="25"/>
      <c r="K2307" s="25"/>
      <c r="L2307" s="25"/>
      <c r="U2307" s="3"/>
      <c r="V2307" s="3"/>
      <c r="W2307" s="3"/>
      <c r="X2307" s="3"/>
      <c r="Y2307" s="3"/>
      <c r="Z2307" s="3"/>
      <c r="AA2307" s="3"/>
      <c r="AB2307" s="3"/>
      <c r="AC2307" s="3"/>
      <c r="AD2307" s="3"/>
      <c r="AE2307" s="3"/>
      <c r="AF2307" s="3"/>
    </row>
    <row r="2308" spans="1:32" ht="11.25" customHeight="1">
      <c r="A2308" s="41"/>
      <c r="B2308" s="41"/>
      <c r="C2308" s="25"/>
      <c r="D2308" s="25"/>
      <c r="E2308" s="25"/>
      <c r="F2308" s="25"/>
      <c r="G2308" s="25"/>
      <c r="H2308" s="25"/>
      <c r="I2308" s="25"/>
      <c r="J2308" s="25"/>
      <c r="K2308" s="25"/>
      <c r="L2308" s="25"/>
      <c r="U2308" s="3"/>
      <c r="V2308" s="3"/>
      <c r="W2308" s="3"/>
      <c r="X2308" s="3"/>
      <c r="Y2308" s="3"/>
      <c r="Z2308" s="3"/>
      <c r="AA2308" s="3"/>
      <c r="AB2308" s="3"/>
      <c r="AC2308" s="3"/>
      <c r="AD2308" s="3"/>
      <c r="AE2308" s="3"/>
      <c r="AF2308" s="3"/>
    </row>
    <row r="2309" spans="1:32" ht="11.25" customHeight="1">
      <c r="A2309" s="41"/>
      <c r="B2309" s="41"/>
      <c r="C2309" s="25"/>
      <c r="D2309" s="25"/>
      <c r="E2309" s="25"/>
      <c r="F2309" s="25"/>
      <c r="G2309" s="25"/>
      <c r="H2309" s="25"/>
      <c r="I2309" s="25"/>
      <c r="J2309" s="25"/>
      <c r="K2309" s="25"/>
      <c r="L2309" s="25"/>
      <c r="U2309" s="3"/>
      <c r="V2309" s="3"/>
      <c r="W2309" s="3"/>
      <c r="X2309" s="3"/>
      <c r="Y2309" s="3"/>
      <c r="Z2309" s="3"/>
      <c r="AA2309" s="3"/>
      <c r="AB2309" s="3"/>
      <c r="AC2309" s="3"/>
      <c r="AD2309" s="3"/>
      <c r="AE2309" s="3"/>
      <c r="AF2309" s="3"/>
    </row>
    <row r="2310" spans="1:32" ht="11.25" customHeight="1">
      <c r="A2310" s="41"/>
      <c r="B2310" s="41"/>
      <c r="C2310" s="25"/>
      <c r="D2310" s="25"/>
      <c r="E2310" s="25"/>
      <c r="F2310" s="25"/>
      <c r="G2310" s="25"/>
      <c r="H2310" s="25"/>
      <c r="I2310" s="25"/>
      <c r="J2310" s="25"/>
      <c r="K2310" s="25"/>
      <c r="L2310" s="25"/>
      <c r="U2310" s="3"/>
      <c r="V2310" s="3"/>
      <c r="W2310" s="3"/>
      <c r="X2310" s="3"/>
      <c r="Y2310" s="3"/>
      <c r="Z2310" s="3"/>
      <c r="AA2310" s="3"/>
      <c r="AB2310" s="3"/>
      <c r="AC2310" s="3"/>
      <c r="AD2310" s="3"/>
      <c r="AE2310" s="3"/>
      <c r="AF2310" s="3"/>
    </row>
    <row r="2311" spans="1:32" ht="11.25" customHeight="1">
      <c r="A2311" s="40">
        <f t="shared" ref="A2311" si="478">A2307</f>
        <v>46636</v>
      </c>
      <c r="B2311" s="40"/>
      <c r="C2311" s="25"/>
      <c r="D2311" s="25"/>
      <c r="E2311" s="25"/>
      <c r="F2311" s="25"/>
      <c r="G2311" s="25"/>
      <c r="H2311" s="25"/>
      <c r="I2311" s="25"/>
      <c r="J2311" s="25"/>
      <c r="K2311" s="25"/>
      <c r="L2311" s="25"/>
      <c r="U2311" s="3"/>
      <c r="V2311" s="3"/>
      <c r="W2311" s="3"/>
      <c r="X2311" s="3"/>
      <c r="Y2311" s="3"/>
      <c r="Z2311" s="3"/>
      <c r="AA2311" s="3"/>
      <c r="AB2311" s="3"/>
      <c r="AC2311" s="3"/>
      <c r="AD2311" s="3"/>
      <c r="AE2311" s="3"/>
      <c r="AF2311" s="3"/>
    </row>
    <row r="2312" spans="1:32" ht="11.25" customHeight="1">
      <c r="A2312" s="40"/>
      <c r="B2312" s="40"/>
      <c r="C2312" s="25"/>
      <c r="D2312" s="25"/>
      <c r="E2312" s="25"/>
      <c r="F2312" s="25"/>
      <c r="G2312" s="25"/>
      <c r="H2312" s="25"/>
      <c r="I2312" s="25"/>
      <c r="J2312" s="25"/>
      <c r="K2312" s="25"/>
      <c r="L2312" s="25"/>
      <c r="U2312" s="3"/>
      <c r="V2312" s="3"/>
      <c r="W2312" s="3"/>
      <c r="X2312" s="3"/>
      <c r="Y2312" s="3"/>
      <c r="Z2312" s="3"/>
      <c r="AA2312" s="3"/>
      <c r="AB2312" s="3"/>
      <c r="AC2312" s="3"/>
      <c r="AD2312" s="3"/>
      <c r="AE2312" s="3"/>
      <c r="AF2312" s="3"/>
    </row>
    <row r="2313" spans="1:32" ht="11.25" customHeight="1">
      <c r="A2313" s="37" t="str">
        <f>IF(COUNTIF($N$18:$N$60,A2307)=1,VLOOKUP(A2307,$N$18:$O$60,2,0),"")</f>
        <v/>
      </c>
      <c r="B2313" s="37"/>
      <c r="C2313" s="25"/>
      <c r="D2313" s="25"/>
      <c r="E2313" s="25"/>
      <c r="F2313" s="25"/>
      <c r="G2313" s="25"/>
      <c r="H2313" s="25"/>
      <c r="I2313" s="25"/>
      <c r="J2313" s="25"/>
      <c r="K2313" s="25"/>
      <c r="L2313" s="25"/>
      <c r="U2313" s="3"/>
      <c r="V2313" s="3"/>
      <c r="W2313" s="3"/>
      <c r="X2313" s="3"/>
      <c r="Y2313" s="3"/>
      <c r="Z2313" s="3"/>
      <c r="AA2313" s="3"/>
      <c r="AB2313" s="3"/>
      <c r="AC2313" s="3"/>
      <c r="AD2313" s="3"/>
      <c r="AE2313" s="3"/>
      <c r="AF2313" s="3"/>
    </row>
    <row r="2314" spans="1:32" ht="11.25" customHeight="1">
      <c r="A2314" s="38"/>
      <c r="B2314" s="38"/>
      <c r="C2314" s="26"/>
      <c r="D2314" s="26"/>
      <c r="E2314" s="26"/>
      <c r="F2314" s="26"/>
      <c r="G2314" s="26"/>
      <c r="H2314" s="26"/>
      <c r="I2314" s="26"/>
      <c r="J2314" s="26"/>
      <c r="K2314" s="26"/>
      <c r="L2314" s="26"/>
      <c r="U2314" s="3"/>
      <c r="V2314" s="3"/>
      <c r="W2314" s="3"/>
      <c r="X2314" s="3"/>
      <c r="Y2314" s="3"/>
      <c r="Z2314" s="3"/>
      <c r="AA2314" s="3"/>
      <c r="AB2314" s="3"/>
      <c r="AC2314" s="3"/>
      <c r="AD2314" s="3"/>
      <c r="AE2314" s="3"/>
      <c r="AF2314" s="3"/>
    </row>
    <row r="2315" spans="1:32" ht="11.25" customHeight="1">
      <c r="A2315" s="21"/>
      <c r="B2315" s="21"/>
      <c r="C2315" s="24"/>
      <c r="D2315" s="24"/>
      <c r="E2315" s="24"/>
      <c r="F2315" s="24"/>
      <c r="G2315" s="24"/>
      <c r="H2315" s="24"/>
      <c r="I2315" s="24"/>
      <c r="J2315" s="24"/>
      <c r="K2315" s="24"/>
      <c r="L2315" s="24"/>
      <c r="U2315" s="3"/>
      <c r="V2315" s="3"/>
      <c r="W2315" s="3"/>
      <c r="X2315" s="3"/>
      <c r="Y2315" s="3"/>
      <c r="Z2315" s="3"/>
      <c r="AA2315" s="3"/>
      <c r="AB2315" s="3"/>
      <c r="AC2315" s="3"/>
      <c r="AD2315" s="3"/>
      <c r="AE2315" s="3"/>
      <c r="AF2315" s="3"/>
    </row>
    <row r="2316" spans="1:32" ht="11.25" customHeight="1">
      <c r="A2316" s="41">
        <f t="shared" ref="A2316" si="479">A2307+1</f>
        <v>46637</v>
      </c>
      <c r="B2316" s="41"/>
      <c r="C2316" s="25"/>
      <c r="D2316" s="25"/>
      <c r="E2316" s="25"/>
      <c r="F2316" s="25"/>
      <c r="G2316" s="25"/>
      <c r="H2316" s="25"/>
      <c r="I2316" s="25"/>
      <c r="J2316" s="25"/>
      <c r="K2316" s="25"/>
      <c r="L2316" s="25"/>
      <c r="U2316" s="3"/>
      <c r="V2316" s="3"/>
      <c r="W2316" s="3"/>
      <c r="X2316" s="3"/>
      <c r="Y2316" s="3"/>
      <c r="Z2316" s="3"/>
      <c r="AA2316" s="3"/>
      <c r="AB2316" s="3"/>
      <c r="AC2316" s="3"/>
      <c r="AD2316" s="3"/>
      <c r="AE2316" s="3"/>
      <c r="AF2316" s="3"/>
    </row>
    <row r="2317" spans="1:32" ht="11.25" customHeight="1">
      <c r="A2317" s="41"/>
      <c r="B2317" s="41"/>
      <c r="C2317" s="25"/>
      <c r="D2317" s="25"/>
      <c r="E2317" s="25"/>
      <c r="F2317" s="25"/>
      <c r="G2317" s="25"/>
      <c r="H2317" s="25"/>
      <c r="I2317" s="25"/>
      <c r="J2317" s="25"/>
      <c r="K2317" s="25"/>
      <c r="L2317" s="25"/>
      <c r="U2317" s="3"/>
      <c r="V2317" s="3"/>
      <c r="W2317" s="3"/>
      <c r="X2317" s="3"/>
      <c r="Y2317" s="3"/>
      <c r="Z2317" s="3"/>
      <c r="AA2317" s="3"/>
      <c r="AB2317" s="3"/>
      <c r="AC2317" s="3"/>
      <c r="AD2317" s="3"/>
      <c r="AE2317" s="3"/>
      <c r="AF2317" s="3"/>
    </row>
    <row r="2318" spans="1:32" ht="11.25" customHeight="1">
      <c r="A2318" s="41"/>
      <c r="B2318" s="41"/>
      <c r="C2318" s="25"/>
      <c r="D2318" s="25"/>
      <c r="E2318" s="25"/>
      <c r="F2318" s="25"/>
      <c r="G2318" s="25"/>
      <c r="H2318" s="25"/>
      <c r="I2318" s="25"/>
      <c r="J2318" s="25"/>
      <c r="K2318" s="25"/>
      <c r="L2318" s="25"/>
      <c r="U2318" s="3"/>
      <c r="V2318" s="3"/>
      <c r="W2318" s="3"/>
      <c r="X2318" s="3"/>
      <c r="Y2318" s="3"/>
      <c r="Z2318" s="3"/>
      <c r="AA2318" s="3"/>
      <c r="AB2318" s="3"/>
      <c r="AC2318" s="3"/>
      <c r="AD2318" s="3"/>
      <c r="AE2318" s="3"/>
      <c r="AF2318" s="3"/>
    </row>
    <row r="2319" spans="1:32" ht="11.25" customHeight="1">
      <c r="A2319" s="41"/>
      <c r="B2319" s="41"/>
      <c r="C2319" s="25"/>
      <c r="D2319" s="25"/>
      <c r="E2319" s="25"/>
      <c r="F2319" s="25"/>
      <c r="G2319" s="25"/>
      <c r="H2319" s="25"/>
      <c r="I2319" s="25"/>
      <c r="J2319" s="25"/>
      <c r="K2319" s="25"/>
      <c r="L2319" s="25"/>
      <c r="U2319" s="3"/>
      <c r="V2319" s="3"/>
      <c r="W2319" s="3"/>
      <c r="X2319" s="3"/>
      <c r="Y2319" s="3"/>
      <c r="Z2319" s="3"/>
      <c r="AA2319" s="3"/>
      <c r="AB2319" s="3"/>
      <c r="AC2319" s="3"/>
      <c r="AD2319" s="3"/>
      <c r="AE2319" s="3"/>
      <c r="AF2319" s="3"/>
    </row>
    <row r="2320" spans="1:32" ht="11.25" customHeight="1">
      <c r="A2320" s="40">
        <f t="shared" ref="A2320" si="480">A2316</f>
        <v>46637</v>
      </c>
      <c r="B2320" s="40"/>
      <c r="C2320" s="25"/>
      <c r="D2320" s="25"/>
      <c r="E2320" s="25"/>
      <c r="F2320" s="25"/>
      <c r="G2320" s="25"/>
      <c r="H2320" s="25"/>
      <c r="I2320" s="25"/>
      <c r="J2320" s="25"/>
      <c r="K2320" s="25"/>
      <c r="L2320" s="25"/>
      <c r="U2320" s="3"/>
      <c r="V2320" s="3"/>
      <c r="W2320" s="3"/>
      <c r="X2320" s="3"/>
      <c r="Y2320" s="3"/>
      <c r="Z2320" s="3"/>
      <c r="AA2320" s="3"/>
      <c r="AB2320" s="3"/>
      <c r="AC2320" s="3"/>
      <c r="AD2320" s="3"/>
      <c r="AE2320" s="3"/>
      <c r="AF2320" s="3"/>
    </row>
    <row r="2321" spans="1:32" ht="11.25" customHeight="1">
      <c r="A2321" s="40"/>
      <c r="B2321" s="40"/>
      <c r="C2321" s="25"/>
      <c r="D2321" s="25"/>
      <c r="E2321" s="25"/>
      <c r="F2321" s="25"/>
      <c r="G2321" s="25"/>
      <c r="H2321" s="25"/>
      <c r="I2321" s="25"/>
      <c r="J2321" s="25"/>
      <c r="K2321" s="25"/>
      <c r="L2321" s="25"/>
      <c r="U2321" s="3"/>
      <c r="V2321" s="3"/>
      <c r="W2321" s="3"/>
      <c r="X2321" s="3"/>
      <c r="Y2321" s="3"/>
      <c r="Z2321" s="3"/>
      <c r="AA2321" s="3"/>
      <c r="AB2321" s="3"/>
      <c r="AC2321" s="3"/>
      <c r="AD2321" s="3"/>
      <c r="AE2321" s="3"/>
      <c r="AF2321" s="3"/>
    </row>
    <row r="2322" spans="1:32" ht="11.25" customHeight="1">
      <c r="A2322" s="37" t="str">
        <f>IF(COUNTIF($N$18:$N$60,A2316)=1,VLOOKUP(A2316,$N$18:$O$60,2,0),"")</f>
        <v/>
      </c>
      <c r="B2322" s="37"/>
      <c r="C2322" s="25"/>
      <c r="D2322" s="25"/>
      <c r="E2322" s="25"/>
      <c r="F2322" s="25"/>
      <c r="G2322" s="25"/>
      <c r="H2322" s="25"/>
      <c r="I2322" s="25"/>
      <c r="J2322" s="25"/>
      <c r="K2322" s="25"/>
      <c r="L2322" s="25"/>
      <c r="U2322" s="3"/>
      <c r="V2322" s="3"/>
      <c r="W2322" s="3"/>
      <c r="X2322" s="3"/>
      <c r="Y2322" s="3"/>
      <c r="Z2322" s="3"/>
      <c r="AA2322" s="3"/>
      <c r="AB2322" s="3"/>
      <c r="AC2322" s="3"/>
      <c r="AD2322" s="3"/>
      <c r="AE2322" s="3"/>
      <c r="AF2322" s="3"/>
    </row>
    <row r="2323" spans="1:32" ht="11.25" customHeight="1">
      <c r="A2323" s="38"/>
      <c r="B2323" s="38"/>
      <c r="C2323" s="26"/>
      <c r="D2323" s="26"/>
      <c r="E2323" s="26"/>
      <c r="F2323" s="26"/>
      <c r="G2323" s="26"/>
      <c r="H2323" s="26"/>
      <c r="I2323" s="26"/>
      <c r="J2323" s="26"/>
      <c r="K2323" s="26"/>
      <c r="L2323" s="26"/>
      <c r="U2323" s="3"/>
      <c r="V2323" s="3"/>
      <c r="W2323" s="3"/>
      <c r="X2323" s="3"/>
      <c r="Y2323" s="3"/>
      <c r="Z2323" s="3"/>
      <c r="AA2323" s="3"/>
      <c r="AB2323" s="3"/>
      <c r="AC2323" s="3"/>
      <c r="AD2323" s="3"/>
      <c r="AE2323" s="3"/>
      <c r="AF2323" s="3"/>
    </row>
    <row r="2324" spans="1:32" ht="11.25" customHeight="1">
      <c r="A2324" s="22"/>
      <c r="B2324" s="22"/>
      <c r="C2324" s="24"/>
      <c r="D2324" s="24"/>
      <c r="E2324" s="24"/>
      <c r="F2324" s="24"/>
      <c r="G2324" s="24"/>
      <c r="H2324" s="24"/>
      <c r="I2324" s="24"/>
      <c r="J2324" s="24"/>
      <c r="K2324" s="24"/>
      <c r="L2324" s="24"/>
      <c r="U2324" s="3"/>
      <c r="V2324" s="3"/>
      <c r="W2324" s="3"/>
      <c r="X2324" s="3"/>
      <c r="Y2324" s="3"/>
      <c r="Z2324" s="3"/>
      <c r="AA2324" s="3"/>
      <c r="AB2324" s="3"/>
      <c r="AC2324" s="3"/>
      <c r="AD2324" s="3"/>
      <c r="AE2324" s="3"/>
      <c r="AF2324" s="3"/>
    </row>
    <row r="2325" spans="1:32" ht="11.25" customHeight="1">
      <c r="A2325" s="41">
        <f t="shared" ref="A2325" si="481">A2316+1</f>
        <v>46638</v>
      </c>
      <c r="B2325" s="41"/>
      <c r="C2325" s="25"/>
      <c r="D2325" s="25"/>
      <c r="E2325" s="25"/>
      <c r="F2325" s="25"/>
      <c r="G2325" s="25"/>
      <c r="H2325" s="25"/>
      <c r="I2325" s="25"/>
      <c r="J2325" s="25"/>
      <c r="K2325" s="25"/>
      <c r="L2325" s="25"/>
      <c r="U2325" s="3"/>
      <c r="V2325" s="3"/>
      <c r="W2325" s="3"/>
      <c r="X2325" s="3"/>
      <c r="Y2325" s="3"/>
      <c r="Z2325" s="3"/>
      <c r="AA2325" s="3"/>
      <c r="AB2325" s="3"/>
      <c r="AC2325" s="3"/>
      <c r="AD2325" s="3"/>
      <c r="AE2325" s="3"/>
      <c r="AF2325" s="3"/>
    </row>
    <row r="2326" spans="1:32" ht="11.25" customHeight="1">
      <c r="A2326" s="41"/>
      <c r="B2326" s="41"/>
      <c r="C2326" s="25"/>
      <c r="D2326" s="25"/>
      <c r="E2326" s="25"/>
      <c r="F2326" s="25"/>
      <c r="G2326" s="25"/>
      <c r="H2326" s="25"/>
      <c r="I2326" s="25"/>
      <c r="J2326" s="25"/>
      <c r="K2326" s="25"/>
      <c r="L2326" s="25"/>
      <c r="U2326" s="3"/>
      <c r="V2326" s="3"/>
      <c r="W2326" s="3"/>
      <c r="X2326" s="3"/>
      <c r="Y2326" s="3"/>
      <c r="Z2326" s="3"/>
      <c r="AA2326" s="3"/>
      <c r="AB2326" s="3"/>
      <c r="AC2326" s="3"/>
      <c r="AD2326" s="3"/>
      <c r="AE2326" s="3"/>
      <c r="AF2326" s="3"/>
    </row>
    <row r="2327" spans="1:32" ht="11.25" customHeight="1">
      <c r="A2327" s="41"/>
      <c r="B2327" s="41"/>
      <c r="C2327" s="25"/>
      <c r="D2327" s="25"/>
      <c r="E2327" s="25"/>
      <c r="F2327" s="25"/>
      <c r="G2327" s="25"/>
      <c r="H2327" s="25"/>
      <c r="I2327" s="25"/>
      <c r="J2327" s="25"/>
      <c r="K2327" s="25"/>
      <c r="L2327" s="25"/>
      <c r="U2327" s="3"/>
      <c r="V2327" s="3"/>
      <c r="W2327" s="3"/>
      <c r="X2327" s="3"/>
      <c r="Y2327" s="3"/>
      <c r="Z2327" s="3"/>
      <c r="AA2327" s="3"/>
      <c r="AB2327" s="3"/>
      <c r="AC2327" s="3"/>
      <c r="AD2327" s="3"/>
      <c r="AE2327" s="3"/>
      <c r="AF2327" s="3"/>
    </row>
    <row r="2328" spans="1:32" ht="11.25" customHeight="1">
      <c r="A2328" s="41"/>
      <c r="B2328" s="41"/>
      <c r="C2328" s="25"/>
      <c r="D2328" s="25"/>
      <c r="E2328" s="25"/>
      <c r="F2328" s="25"/>
      <c r="G2328" s="25"/>
      <c r="H2328" s="25"/>
      <c r="I2328" s="25"/>
      <c r="J2328" s="25"/>
      <c r="K2328" s="25"/>
      <c r="L2328" s="25"/>
      <c r="U2328" s="3"/>
      <c r="V2328" s="3"/>
      <c r="W2328" s="3"/>
      <c r="X2328" s="3"/>
      <c r="Y2328" s="3"/>
      <c r="Z2328" s="3"/>
      <c r="AA2328" s="3"/>
      <c r="AB2328" s="3"/>
      <c r="AC2328" s="3"/>
      <c r="AD2328" s="3"/>
      <c r="AE2328" s="3"/>
      <c r="AF2328" s="3"/>
    </row>
    <row r="2329" spans="1:32" ht="11.25" customHeight="1">
      <c r="A2329" s="40">
        <f t="shared" ref="A2329" si="482">A2325</f>
        <v>46638</v>
      </c>
      <c r="B2329" s="40"/>
      <c r="C2329" s="25"/>
      <c r="D2329" s="25"/>
      <c r="E2329" s="25"/>
      <c r="F2329" s="25"/>
      <c r="G2329" s="25"/>
      <c r="H2329" s="25"/>
      <c r="I2329" s="25"/>
      <c r="J2329" s="25"/>
      <c r="K2329" s="25"/>
      <c r="L2329" s="25"/>
      <c r="U2329" s="3"/>
      <c r="V2329" s="3"/>
      <c r="W2329" s="3"/>
      <c r="X2329" s="3"/>
      <c r="Y2329" s="3"/>
      <c r="Z2329" s="3"/>
      <c r="AA2329" s="3"/>
      <c r="AB2329" s="3"/>
      <c r="AC2329" s="3"/>
      <c r="AD2329" s="3"/>
      <c r="AE2329" s="3"/>
      <c r="AF2329" s="3"/>
    </row>
    <row r="2330" spans="1:32" ht="11.25" customHeight="1">
      <c r="A2330" s="40"/>
      <c r="B2330" s="40"/>
      <c r="C2330" s="25"/>
      <c r="D2330" s="25"/>
      <c r="E2330" s="25"/>
      <c r="F2330" s="25"/>
      <c r="G2330" s="25"/>
      <c r="H2330" s="25"/>
      <c r="I2330" s="25"/>
      <c r="J2330" s="25"/>
      <c r="K2330" s="25"/>
      <c r="L2330" s="25"/>
      <c r="U2330" s="3"/>
      <c r="V2330" s="3"/>
      <c r="W2330" s="3"/>
      <c r="X2330" s="3"/>
      <c r="Y2330" s="3"/>
      <c r="Z2330" s="3"/>
      <c r="AA2330" s="3"/>
      <c r="AB2330" s="3"/>
      <c r="AC2330" s="3"/>
      <c r="AD2330" s="3"/>
      <c r="AE2330" s="3"/>
      <c r="AF2330" s="3"/>
    </row>
    <row r="2331" spans="1:32" ht="11.25" customHeight="1">
      <c r="A2331" s="37" t="str">
        <f>IF(COUNTIF($N$18:$N$60,A2325)=1,VLOOKUP(A2325,$N$18:$O$60,2,0),"")</f>
        <v/>
      </c>
      <c r="B2331" s="37"/>
      <c r="C2331" s="25"/>
      <c r="D2331" s="25"/>
      <c r="E2331" s="25"/>
      <c r="F2331" s="25"/>
      <c r="G2331" s="25"/>
      <c r="H2331" s="25"/>
      <c r="I2331" s="25"/>
      <c r="J2331" s="25"/>
      <c r="K2331" s="25"/>
      <c r="L2331" s="25"/>
      <c r="U2331" s="3"/>
      <c r="V2331" s="3"/>
      <c r="W2331" s="3"/>
      <c r="X2331" s="3"/>
      <c r="Y2331" s="3"/>
      <c r="Z2331" s="3"/>
      <c r="AA2331" s="3"/>
      <c r="AB2331" s="3"/>
      <c r="AC2331" s="3"/>
      <c r="AD2331" s="3"/>
      <c r="AE2331" s="3"/>
      <c r="AF2331" s="3"/>
    </row>
    <row r="2332" spans="1:32" ht="11.25" customHeight="1">
      <c r="A2332" s="38"/>
      <c r="B2332" s="38"/>
      <c r="C2332" s="26"/>
      <c r="D2332" s="26"/>
      <c r="E2332" s="26"/>
      <c r="F2332" s="26"/>
      <c r="G2332" s="26"/>
      <c r="H2332" s="26"/>
      <c r="I2332" s="26"/>
      <c r="J2332" s="26"/>
      <c r="K2332" s="26"/>
      <c r="L2332" s="26"/>
      <c r="U2332" s="3"/>
      <c r="V2332" s="3"/>
      <c r="W2332" s="3"/>
      <c r="X2332" s="3"/>
      <c r="Y2332" s="3"/>
      <c r="Z2332" s="3"/>
      <c r="AA2332" s="3"/>
      <c r="AB2332" s="3"/>
      <c r="AC2332" s="3"/>
      <c r="AD2332" s="3"/>
      <c r="AE2332" s="3"/>
      <c r="AF2332" s="3"/>
    </row>
    <row r="2333" spans="1:32" ht="11.25" customHeight="1">
      <c r="A2333" s="22"/>
      <c r="B2333" s="22"/>
      <c r="C2333" s="24"/>
      <c r="D2333" s="24"/>
      <c r="E2333" s="24"/>
      <c r="F2333" s="24"/>
      <c r="G2333" s="24"/>
      <c r="H2333" s="24"/>
      <c r="I2333" s="24"/>
      <c r="J2333" s="24"/>
      <c r="K2333" s="24"/>
      <c r="L2333" s="24"/>
      <c r="U2333" s="3"/>
      <c r="V2333" s="3"/>
      <c r="W2333" s="3"/>
      <c r="X2333" s="3"/>
      <c r="Y2333" s="3"/>
      <c r="Z2333" s="3"/>
      <c r="AA2333" s="3"/>
      <c r="AB2333" s="3"/>
      <c r="AC2333" s="3"/>
      <c r="AD2333" s="3"/>
      <c r="AE2333" s="3"/>
      <c r="AF2333" s="3"/>
    </row>
    <row r="2334" spans="1:32" ht="11.25" customHeight="1">
      <c r="A2334" s="41">
        <f t="shared" ref="A2334" si="483">A2325+1</f>
        <v>46639</v>
      </c>
      <c r="B2334" s="41"/>
      <c r="C2334" s="25"/>
      <c r="D2334" s="25"/>
      <c r="E2334" s="25"/>
      <c r="F2334" s="25"/>
      <c r="G2334" s="25"/>
      <c r="H2334" s="25"/>
      <c r="I2334" s="25"/>
      <c r="J2334" s="25"/>
      <c r="K2334" s="25"/>
      <c r="L2334" s="25"/>
      <c r="U2334" s="3"/>
      <c r="V2334" s="3"/>
      <c r="W2334" s="3"/>
      <c r="X2334" s="3"/>
      <c r="Y2334" s="3"/>
      <c r="Z2334" s="3"/>
      <c r="AA2334" s="3"/>
      <c r="AB2334" s="3"/>
      <c r="AC2334" s="3"/>
      <c r="AD2334" s="3"/>
      <c r="AE2334" s="3"/>
      <c r="AF2334" s="3"/>
    </row>
    <row r="2335" spans="1:32" ht="11.25" customHeight="1">
      <c r="A2335" s="41"/>
      <c r="B2335" s="41"/>
      <c r="C2335" s="25"/>
      <c r="D2335" s="25"/>
      <c r="E2335" s="25"/>
      <c r="F2335" s="25"/>
      <c r="G2335" s="25"/>
      <c r="H2335" s="25"/>
      <c r="I2335" s="25"/>
      <c r="J2335" s="25"/>
      <c r="K2335" s="25"/>
      <c r="L2335" s="25"/>
      <c r="U2335" s="3"/>
      <c r="V2335" s="3"/>
      <c r="W2335" s="3"/>
      <c r="X2335" s="3"/>
      <c r="Y2335" s="3"/>
      <c r="Z2335" s="3"/>
      <c r="AA2335" s="3"/>
      <c r="AB2335" s="3"/>
      <c r="AC2335" s="3"/>
      <c r="AD2335" s="3"/>
      <c r="AE2335" s="3"/>
      <c r="AF2335" s="3"/>
    </row>
    <row r="2336" spans="1:32" ht="11.25" customHeight="1">
      <c r="A2336" s="41"/>
      <c r="B2336" s="41"/>
      <c r="C2336" s="25"/>
      <c r="D2336" s="25"/>
      <c r="E2336" s="25"/>
      <c r="F2336" s="25"/>
      <c r="G2336" s="25"/>
      <c r="H2336" s="25"/>
      <c r="I2336" s="25"/>
      <c r="J2336" s="25"/>
      <c r="K2336" s="25"/>
      <c r="L2336" s="25"/>
      <c r="U2336" s="3"/>
      <c r="V2336" s="3"/>
      <c r="W2336" s="3"/>
      <c r="X2336" s="3"/>
      <c r="Y2336" s="3"/>
      <c r="Z2336" s="3"/>
      <c r="AA2336" s="3"/>
      <c r="AB2336" s="3"/>
      <c r="AC2336" s="3"/>
      <c r="AD2336" s="3"/>
      <c r="AE2336" s="3"/>
      <c r="AF2336" s="3"/>
    </row>
    <row r="2337" spans="1:32" ht="11.25" customHeight="1">
      <c r="A2337" s="41"/>
      <c r="B2337" s="41"/>
      <c r="C2337" s="25"/>
      <c r="D2337" s="25"/>
      <c r="E2337" s="25"/>
      <c r="F2337" s="25"/>
      <c r="G2337" s="25"/>
      <c r="H2337" s="25"/>
      <c r="I2337" s="25"/>
      <c r="J2337" s="25"/>
      <c r="K2337" s="25"/>
      <c r="L2337" s="25"/>
      <c r="U2337" s="3"/>
      <c r="V2337" s="3"/>
      <c r="W2337" s="3"/>
      <c r="X2337" s="3"/>
      <c r="Y2337" s="3"/>
      <c r="Z2337" s="3"/>
      <c r="AA2337" s="3"/>
      <c r="AB2337" s="3"/>
      <c r="AC2337" s="3"/>
      <c r="AD2337" s="3"/>
      <c r="AE2337" s="3"/>
      <c r="AF2337" s="3"/>
    </row>
    <row r="2338" spans="1:32" ht="11.25" customHeight="1">
      <c r="A2338" s="40">
        <f t="shared" ref="A2338" si="484">A2334</f>
        <v>46639</v>
      </c>
      <c r="B2338" s="40"/>
      <c r="C2338" s="25"/>
      <c r="D2338" s="25"/>
      <c r="E2338" s="25"/>
      <c r="F2338" s="25"/>
      <c r="G2338" s="25"/>
      <c r="H2338" s="25"/>
      <c r="I2338" s="25"/>
      <c r="J2338" s="25"/>
      <c r="K2338" s="25"/>
      <c r="L2338" s="25"/>
      <c r="U2338" s="3"/>
      <c r="V2338" s="3"/>
      <c r="W2338" s="3"/>
      <c r="X2338" s="3"/>
      <c r="Y2338" s="3"/>
      <c r="Z2338" s="3"/>
      <c r="AA2338" s="3"/>
      <c r="AB2338" s="3"/>
      <c r="AC2338" s="3"/>
      <c r="AD2338" s="3"/>
      <c r="AE2338" s="3"/>
      <c r="AF2338" s="3"/>
    </row>
    <row r="2339" spans="1:32" ht="11.25" customHeight="1">
      <c r="A2339" s="40"/>
      <c r="B2339" s="40"/>
      <c r="C2339" s="25"/>
      <c r="D2339" s="25"/>
      <c r="E2339" s="25"/>
      <c r="F2339" s="25"/>
      <c r="G2339" s="25"/>
      <c r="H2339" s="25"/>
      <c r="I2339" s="25"/>
      <c r="J2339" s="25"/>
      <c r="K2339" s="25"/>
      <c r="L2339" s="25"/>
      <c r="U2339" s="3"/>
      <c r="V2339" s="3"/>
      <c r="W2339" s="3"/>
      <c r="X2339" s="3"/>
      <c r="Y2339" s="3"/>
      <c r="Z2339" s="3"/>
      <c r="AA2339" s="3"/>
      <c r="AB2339" s="3"/>
      <c r="AC2339" s="3"/>
      <c r="AD2339" s="3"/>
      <c r="AE2339" s="3"/>
      <c r="AF2339" s="3"/>
    </row>
    <row r="2340" spans="1:32" ht="11.25" customHeight="1">
      <c r="A2340" s="37" t="str">
        <f>IF(COUNTIF($N$18:$N$60,A2334)=1,VLOOKUP(A2334,$N$18:$O$60,2,0),"")</f>
        <v/>
      </c>
      <c r="B2340" s="37"/>
      <c r="C2340" s="25"/>
      <c r="D2340" s="25"/>
      <c r="E2340" s="25"/>
      <c r="F2340" s="25"/>
      <c r="G2340" s="25"/>
      <c r="H2340" s="25"/>
      <c r="I2340" s="25"/>
      <c r="J2340" s="25"/>
      <c r="K2340" s="25"/>
      <c r="L2340" s="25"/>
      <c r="U2340" s="3"/>
      <c r="V2340" s="3"/>
      <c r="W2340" s="3"/>
      <c r="X2340" s="3"/>
      <c r="Y2340" s="3"/>
      <c r="Z2340" s="3"/>
      <c r="AA2340" s="3"/>
      <c r="AB2340" s="3"/>
      <c r="AC2340" s="3"/>
      <c r="AD2340" s="3"/>
      <c r="AE2340" s="3"/>
      <c r="AF2340" s="3"/>
    </row>
    <row r="2341" spans="1:32" ht="11.25" customHeight="1">
      <c r="A2341" s="38"/>
      <c r="B2341" s="38"/>
      <c r="C2341" s="26"/>
      <c r="D2341" s="26"/>
      <c r="E2341" s="26"/>
      <c r="F2341" s="26"/>
      <c r="G2341" s="26"/>
      <c r="H2341" s="26"/>
      <c r="I2341" s="26"/>
      <c r="J2341" s="26"/>
      <c r="K2341" s="26"/>
      <c r="L2341" s="26"/>
      <c r="U2341" s="3"/>
      <c r="V2341" s="3"/>
      <c r="W2341" s="3"/>
      <c r="X2341" s="3"/>
      <c r="Y2341" s="3"/>
      <c r="Z2341" s="3"/>
      <c r="AA2341" s="3"/>
      <c r="AB2341" s="3"/>
      <c r="AC2341" s="3"/>
      <c r="AD2341" s="3"/>
      <c r="AE2341" s="3"/>
      <c r="AF2341" s="3"/>
    </row>
    <row r="2342" spans="1:32" ht="11.25" customHeight="1">
      <c r="A2342" s="7"/>
      <c r="B2342" s="7"/>
      <c r="C2342" s="24"/>
      <c r="D2342" s="24"/>
      <c r="E2342" s="24"/>
      <c r="F2342" s="24"/>
      <c r="G2342" s="24"/>
      <c r="H2342" s="24"/>
      <c r="I2342" s="24"/>
      <c r="J2342" s="24"/>
      <c r="K2342" s="24"/>
      <c r="L2342" s="24"/>
      <c r="U2342" s="3"/>
      <c r="V2342" s="3"/>
      <c r="W2342" s="3"/>
      <c r="X2342" s="3"/>
      <c r="Y2342" s="3"/>
      <c r="Z2342" s="3"/>
      <c r="AA2342" s="3"/>
      <c r="AB2342" s="3"/>
      <c r="AC2342" s="3"/>
      <c r="AD2342" s="3"/>
      <c r="AE2342" s="3"/>
      <c r="AF2342" s="3"/>
    </row>
    <row r="2343" spans="1:32" ht="11.25" customHeight="1">
      <c r="A2343" s="41">
        <f t="shared" ref="A2343" si="485">A2334+1</f>
        <v>46640</v>
      </c>
      <c r="B2343" s="41"/>
      <c r="C2343" s="25"/>
      <c r="D2343" s="25"/>
      <c r="E2343" s="25"/>
      <c r="F2343" s="25"/>
      <c r="G2343" s="25"/>
      <c r="H2343" s="25"/>
      <c r="I2343" s="25"/>
      <c r="J2343" s="25"/>
      <c r="K2343" s="25"/>
      <c r="L2343" s="25"/>
      <c r="U2343" s="3"/>
      <c r="V2343" s="3"/>
      <c r="W2343" s="3"/>
      <c r="X2343" s="3"/>
      <c r="Y2343" s="3"/>
      <c r="Z2343" s="3"/>
      <c r="AA2343" s="3"/>
      <c r="AB2343" s="3"/>
      <c r="AC2343" s="3"/>
      <c r="AD2343" s="3"/>
      <c r="AE2343" s="3"/>
      <c r="AF2343" s="3"/>
    </row>
    <row r="2344" spans="1:32" ht="11.25" customHeight="1">
      <c r="A2344" s="41"/>
      <c r="B2344" s="41"/>
      <c r="C2344" s="25"/>
      <c r="D2344" s="25"/>
      <c r="E2344" s="25"/>
      <c r="F2344" s="25"/>
      <c r="G2344" s="25"/>
      <c r="H2344" s="25"/>
      <c r="I2344" s="25"/>
      <c r="J2344" s="25"/>
      <c r="K2344" s="25"/>
      <c r="L2344" s="25"/>
      <c r="U2344" s="3"/>
      <c r="V2344" s="3"/>
      <c r="W2344" s="3"/>
      <c r="X2344" s="3"/>
      <c r="Y2344" s="3"/>
      <c r="Z2344" s="3"/>
      <c r="AA2344" s="3"/>
      <c r="AB2344" s="3"/>
      <c r="AC2344" s="3"/>
      <c r="AD2344" s="3"/>
      <c r="AE2344" s="3"/>
      <c r="AF2344" s="3"/>
    </row>
    <row r="2345" spans="1:32" ht="11.25" customHeight="1">
      <c r="A2345" s="41"/>
      <c r="B2345" s="41"/>
      <c r="C2345" s="25"/>
      <c r="D2345" s="25"/>
      <c r="E2345" s="25"/>
      <c r="F2345" s="25"/>
      <c r="G2345" s="25"/>
      <c r="H2345" s="25"/>
      <c r="I2345" s="25"/>
      <c r="J2345" s="25"/>
      <c r="K2345" s="25"/>
      <c r="L2345" s="25"/>
      <c r="U2345" s="3"/>
      <c r="V2345" s="3"/>
      <c r="W2345" s="3"/>
      <c r="X2345" s="3"/>
      <c r="Y2345" s="3"/>
      <c r="Z2345" s="3"/>
      <c r="AA2345" s="3"/>
      <c r="AB2345" s="3"/>
      <c r="AC2345" s="3"/>
      <c r="AD2345" s="3"/>
      <c r="AE2345" s="3"/>
      <c r="AF2345" s="3"/>
    </row>
    <row r="2346" spans="1:32" ht="11.25" customHeight="1">
      <c r="A2346" s="41"/>
      <c r="B2346" s="41"/>
      <c r="C2346" s="25"/>
      <c r="D2346" s="25"/>
      <c r="E2346" s="25"/>
      <c r="F2346" s="25"/>
      <c r="G2346" s="25"/>
      <c r="H2346" s="25"/>
      <c r="I2346" s="25"/>
      <c r="J2346" s="25"/>
      <c r="K2346" s="25"/>
      <c r="L2346" s="25"/>
      <c r="U2346" s="3"/>
      <c r="V2346" s="3"/>
      <c r="W2346" s="3"/>
      <c r="X2346" s="3"/>
      <c r="Y2346" s="3"/>
      <c r="Z2346" s="3"/>
      <c r="AA2346" s="3"/>
      <c r="AB2346" s="3"/>
      <c r="AC2346" s="3"/>
      <c r="AD2346" s="3"/>
      <c r="AE2346" s="3"/>
      <c r="AF2346" s="3"/>
    </row>
    <row r="2347" spans="1:32" ht="11.25" customHeight="1">
      <c r="A2347" s="40">
        <f t="shared" ref="A2347" si="486">A2343</f>
        <v>46640</v>
      </c>
      <c r="B2347" s="40"/>
      <c r="C2347" s="25"/>
      <c r="D2347" s="25"/>
      <c r="E2347" s="25"/>
      <c r="F2347" s="25"/>
      <c r="G2347" s="25"/>
      <c r="H2347" s="25"/>
      <c r="I2347" s="25"/>
      <c r="J2347" s="25"/>
      <c r="K2347" s="25"/>
      <c r="L2347" s="25"/>
      <c r="U2347" s="3"/>
      <c r="V2347" s="3"/>
      <c r="W2347" s="3"/>
      <c r="X2347" s="3"/>
      <c r="Y2347" s="3"/>
      <c r="Z2347" s="3"/>
      <c r="AA2347" s="3"/>
      <c r="AB2347" s="3"/>
      <c r="AC2347" s="3"/>
      <c r="AD2347" s="3"/>
      <c r="AE2347" s="3"/>
      <c r="AF2347" s="3"/>
    </row>
    <row r="2348" spans="1:32" ht="11.25" customHeight="1">
      <c r="A2348" s="40"/>
      <c r="B2348" s="40"/>
      <c r="C2348" s="25"/>
      <c r="D2348" s="25"/>
      <c r="E2348" s="25"/>
      <c r="F2348" s="25"/>
      <c r="G2348" s="25"/>
      <c r="H2348" s="25"/>
      <c r="I2348" s="25"/>
      <c r="J2348" s="25"/>
      <c r="K2348" s="25"/>
      <c r="L2348" s="25"/>
      <c r="U2348" s="3"/>
      <c r="V2348" s="3"/>
      <c r="W2348" s="3"/>
      <c r="X2348" s="3"/>
      <c r="Y2348" s="3"/>
      <c r="Z2348" s="3"/>
      <c r="AA2348" s="3"/>
      <c r="AB2348" s="3"/>
      <c r="AC2348" s="3"/>
      <c r="AD2348" s="3"/>
      <c r="AE2348" s="3"/>
      <c r="AF2348" s="3"/>
    </row>
    <row r="2349" spans="1:32" ht="11.25" customHeight="1">
      <c r="A2349" s="37" t="str">
        <f>IF(COUNTIF($N$18:$N$60,A2343)=1,VLOOKUP(A2343,$N$18:$O$60,2,0),"")</f>
        <v/>
      </c>
      <c r="B2349" s="37"/>
      <c r="C2349" s="25"/>
      <c r="D2349" s="25"/>
      <c r="E2349" s="25"/>
      <c r="F2349" s="25"/>
      <c r="G2349" s="25"/>
      <c r="H2349" s="25"/>
      <c r="I2349" s="25"/>
      <c r="J2349" s="25"/>
      <c r="K2349" s="25"/>
      <c r="L2349" s="25"/>
      <c r="U2349" s="3"/>
      <c r="V2349" s="3"/>
      <c r="W2349" s="3"/>
      <c r="X2349" s="3"/>
      <c r="Y2349" s="3"/>
      <c r="Z2349" s="3"/>
      <c r="AA2349" s="3"/>
      <c r="AB2349" s="3"/>
      <c r="AC2349" s="3"/>
      <c r="AD2349" s="3"/>
      <c r="AE2349" s="3"/>
      <c r="AF2349" s="3"/>
    </row>
    <row r="2350" spans="1:32" ht="11.25" customHeight="1">
      <c r="A2350" s="38"/>
      <c r="B2350" s="38"/>
      <c r="C2350" s="26"/>
      <c r="D2350" s="26"/>
      <c r="E2350" s="26"/>
      <c r="F2350" s="26"/>
      <c r="G2350" s="26"/>
      <c r="H2350" s="26"/>
      <c r="I2350" s="26"/>
      <c r="J2350" s="26"/>
      <c r="K2350" s="26"/>
      <c r="L2350" s="26"/>
      <c r="U2350" s="3"/>
      <c r="V2350" s="3"/>
      <c r="W2350" s="3"/>
      <c r="X2350" s="3"/>
      <c r="Y2350" s="3"/>
      <c r="Z2350" s="3"/>
      <c r="AA2350" s="3"/>
      <c r="AB2350" s="3"/>
      <c r="AC2350" s="3"/>
      <c r="AD2350" s="3"/>
      <c r="AE2350" s="3"/>
      <c r="AF2350" s="3"/>
    </row>
    <row r="2351" spans="1:32" ht="11.25" customHeight="1">
      <c r="A2351" s="16"/>
      <c r="B2351" s="16"/>
      <c r="C2351" s="24"/>
      <c r="D2351" s="24"/>
      <c r="E2351" s="24"/>
      <c r="F2351" s="24"/>
      <c r="G2351" s="24"/>
      <c r="H2351" s="24"/>
      <c r="I2351" s="24"/>
      <c r="J2351" s="24"/>
      <c r="K2351" s="24"/>
      <c r="L2351" s="24"/>
      <c r="U2351" s="3"/>
      <c r="V2351" s="3"/>
      <c r="W2351" s="3"/>
      <c r="X2351" s="3"/>
      <c r="Y2351" s="3"/>
      <c r="Z2351" s="3"/>
      <c r="AA2351" s="3"/>
      <c r="AB2351" s="3"/>
      <c r="AC2351" s="3"/>
      <c r="AD2351" s="3"/>
      <c r="AE2351" s="3"/>
      <c r="AF2351" s="3"/>
    </row>
    <row r="2352" spans="1:32" ht="11.25" customHeight="1">
      <c r="A2352" s="39">
        <f t="shared" ref="A2352" si="487">A2343+1</f>
        <v>46641</v>
      </c>
      <c r="B2352" s="39"/>
      <c r="C2352" s="25"/>
      <c r="D2352" s="25"/>
      <c r="E2352" s="25"/>
      <c r="F2352" s="25"/>
      <c r="G2352" s="25"/>
      <c r="H2352" s="25"/>
      <c r="I2352" s="25"/>
      <c r="J2352" s="25"/>
      <c r="K2352" s="25"/>
      <c r="L2352" s="25"/>
      <c r="U2352" s="3"/>
      <c r="V2352" s="3"/>
      <c r="W2352" s="3"/>
      <c r="X2352" s="3"/>
      <c r="Y2352" s="3"/>
      <c r="Z2352" s="3"/>
      <c r="AA2352" s="3"/>
      <c r="AB2352" s="3"/>
      <c r="AC2352" s="3"/>
      <c r="AD2352" s="3"/>
      <c r="AE2352" s="3"/>
      <c r="AF2352" s="3"/>
    </row>
    <row r="2353" spans="1:32" ht="11.25" customHeight="1">
      <c r="A2353" s="39"/>
      <c r="B2353" s="39"/>
      <c r="C2353" s="25"/>
      <c r="D2353" s="25"/>
      <c r="E2353" s="25"/>
      <c r="F2353" s="25"/>
      <c r="G2353" s="25"/>
      <c r="H2353" s="25"/>
      <c r="I2353" s="25"/>
      <c r="J2353" s="25"/>
      <c r="K2353" s="25"/>
      <c r="L2353" s="25"/>
      <c r="U2353" s="3"/>
      <c r="V2353" s="3"/>
      <c r="W2353" s="3"/>
      <c r="X2353" s="3"/>
      <c r="Y2353" s="3"/>
      <c r="Z2353" s="3"/>
      <c r="AA2353" s="3"/>
      <c r="AB2353" s="3"/>
      <c r="AC2353" s="3"/>
      <c r="AD2353" s="3"/>
      <c r="AE2353" s="3"/>
      <c r="AF2353" s="3"/>
    </row>
    <row r="2354" spans="1:32" ht="11.25" customHeight="1">
      <c r="A2354" s="39"/>
      <c r="B2354" s="39"/>
      <c r="C2354" s="25"/>
      <c r="D2354" s="25"/>
      <c r="E2354" s="25"/>
      <c r="F2354" s="25"/>
      <c r="G2354" s="25"/>
      <c r="H2354" s="25"/>
      <c r="I2354" s="25"/>
      <c r="J2354" s="25"/>
      <c r="K2354" s="25"/>
      <c r="L2354" s="25"/>
      <c r="U2354" s="3"/>
      <c r="V2354" s="3"/>
      <c r="W2354" s="3"/>
      <c r="X2354" s="3"/>
      <c r="Y2354" s="3"/>
      <c r="Z2354" s="3"/>
      <c r="AA2354" s="3"/>
      <c r="AB2354" s="3"/>
      <c r="AC2354" s="3"/>
      <c r="AD2354" s="3"/>
      <c r="AE2354" s="3"/>
      <c r="AF2354" s="3"/>
    </row>
    <row r="2355" spans="1:32" ht="11.25" customHeight="1">
      <c r="A2355" s="39"/>
      <c r="B2355" s="39"/>
      <c r="C2355" s="25"/>
      <c r="D2355" s="25"/>
      <c r="E2355" s="25"/>
      <c r="F2355" s="25"/>
      <c r="G2355" s="25"/>
      <c r="H2355" s="25"/>
      <c r="I2355" s="25"/>
      <c r="J2355" s="25"/>
      <c r="K2355" s="25"/>
      <c r="L2355" s="25"/>
      <c r="U2355" s="3"/>
      <c r="V2355" s="3"/>
      <c r="W2355" s="3"/>
      <c r="X2355" s="3"/>
      <c r="Y2355" s="3"/>
      <c r="Z2355" s="3"/>
      <c r="AA2355" s="3"/>
      <c r="AB2355" s="3"/>
      <c r="AC2355" s="3"/>
      <c r="AD2355" s="3"/>
      <c r="AE2355" s="3"/>
      <c r="AF2355" s="3"/>
    </row>
    <row r="2356" spans="1:32" ht="11.25" customHeight="1">
      <c r="A2356" s="35">
        <f t="shared" ref="A2356" si="488">A2352</f>
        <v>46641</v>
      </c>
      <c r="B2356" s="35"/>
      <c r="C2356" s="25"/>
      <c r="D2356" s="25"/>
      <c r="E2356" s="25"/>
      <c r="F2356" s="25"/>
      <c r="G2356" s="25"/>
      <c r="H2356" s="25"/>
      <c r="I2356" s="25"/>
      <c r="J2356" s="25"/>
      <c r="K2356" s="25"/>
      <c r="L2356" s="25"/>
      <c r="U2356" s="3"/>
      <c r="V2356" s="3"/>
      <c r="W2356" s="3"/>
      <c r="X2356" s="3"/>
      <c r="Y2356" s="3"/>
      <c r="Z2356" s="3"/>
      <c r="AA2356" s="3"/>
      <c r="AB2356" s="3"/>
      <c r="AC2356" s="3"/>
      <c r="AD2356" s="3"/>
      <c r="AE2356" s="3"/>
      <c r="AF2356" s="3"/>
    </row>
    <row r="2357" spans="1:32" ht="11.25" customHeight="1">
      <c r="A2357" s="35"/>
      <c r="B2357" s="35"/>
      <c r="C2357" s="25"/>
      <c r="D2357" s="25"/>
      <c r="E2357" s="25"/>
      <c r="F2357" s="25"/>
      <c r="G2357" s="25"/>
      <c r="H2357" s="25"/>
      <c r="I2357" s="25"/>
      <c r="J2357" s="25"/>
      <c r="K2357" s="25"/>
      <c r="L2357" s="25"/>
      <c r="U2357" s="3"/>
      <c r="V2357" s="3"/>
      <c r="W2357" s="3"/>
      <c r="X2357" s="3"/>
      <c r="Y2357" s="3"/>
      <c r="Z2357" s="3"/>
      <c r="AA2357" s="3"/>
      <c r="AB2357" s="3"/>
      <c r="AC2357" s="3"/>
      <c r="AD2357" s="3"/>
      <c r="AE2357" s="3"/>
      <c r="AF2357" s="3"/>
    </row>
    <row r="2358" spans="1:32" ht="11.25" customHeight="1">
      <c r="A2358" s="33" t="str">
        <f>IF(COUNTIF($N$18:$N$60,A2352)=1,VLOOKUP(A2352,$N$18:$O$60,2,0),"")</f>
        <v/>
      </c>
      <c r="B2358" s="33"/>
      <c r="C2358" s="25"/>
      <c r="D2358" s="25"/>
      <c r="E2358" s="25"/>
      <c r="F2358" s="25"/>
      <c r="G2358" s="25"/>
      <c r="H2358" s="25"/>
      <c r="I2358" s="25"/>
      <c r="J2358" s="25"/>
      <c r="K2358" s="25"/>
      <c r="L2358" s="25"/>
      <c r="U2358" s="3"/>
      <c r="V2358" s="3"/>
      <c r="W2358" s="3"/>
      <c r="X2358" s="3"/>
      <c r="Y2358" s="3"/>
      <c r="Z2358" s="3"/>
      <c r="AA2358" s="3"/>
      <c r="AB2358" s="3"/>
      <c r="AC2358" s="3"/>
      <c r="AD2358" s="3"/>
      <c r="AE2358" s="3"/>
      <c r="AF2358" s="3"/>
    </row>
    <row r="2359" spans="1:32" ht="11.25" customHeight="1">
      <c r="A2359" s="34"/>
      <c r="B2359" s="34"/>
      <c r="C2359" s="26"/>
      <c r="D2359" s="26"/>
      <c r="E2359" s="26"/>
      <c r="F2359" s="26"/>
      <c r="G2359" s="26"/>
      <c r="H2359" s="26"/>
      <c r="I2359" s="26"/>
      <c r="J2359" s="26"/>
      <c r="K2359" s="26"/>
      <c r="L2359" s="26"/>
      <c r="U2359" s="3"/>
      <c r="V2359" s="3"/>
      <c r="W2359" s="3"/>
      <c r="X2359" s="3"/>
      <c r="Y2359" s="3"/>
      <c r="Z2359" s="3"/>
      <c r="AA2359" s="3"/>
      <c r="AB2359" s="3"/>
      <c r="AC2359" s="3"/>
      <c r="AD2359" s="3"/>
      <c r="AE2359" s="3"/>
      <c r="AF2359" s="3"/>
    </row>
    <row r="2360" spans="1:32" ht="11.25" customHeight="1">
      <c r="A2360" s="19"/>
      <c r="B2360" s="19"/>
      <c r="C2360" s="24"/>
      <c r="D2360" s="24"/>
      <c r="E2360" s="24"/>
      <c r="F2360" s="24"/>
      <c r="G2360" s="24"/>
      <c r="H2360" s="24"/>
      <c r="I2360" s="24"/>
      <c r="J2360" s="24"/>
      <c r="K2360" s="24"/>
      <c r="L2360" s="24"/>
      <c r="U2360" s="3"/>
      <c r="V2360" s="3"/>
      <c r="W2360" s="3"/>
      <c r="X2360" s="3"/>
      <c r="Y2360" s="3"/>
      <c r="Z2360" s="3"/>
      <c r="AA2360" s="3"/>
      <c r="AB2360" s="3"/>
      <c r="AC2360" s="3"/>
      <c r="AD2360" s="3"/>
      <c r="AE2360" s="3"/>
      <c r="AF2360" s="3"/>
    </row>
    <row r="2361" spans="1:32" ht="11.25" customHeight="1">
      <c r="A2361" s="39">
        <f t="shared" ref="A2361" si="489">A2352+1</f>
        <v>46642</v>
      </c>
      <c r="B2361" s="39"/>
      <c r="C2361" s="25"/>
      <c r="D2361" s="25"/>
      <c r="E2361" s="25"/>
      <c r="F2361" s="25"/>
      <c r="G2361" s="25"/>
      <c r="H2361" s="25"/>
      <c r="I2361" s="25"/>
      <c r="J2361" s="25"/>
      <c r="K2361" s="25"/>
      <c r="L2361" s="25"/>
      <c r="U2361" s="3"/>
      <c r="V2361" s="3"/>
      <c r="W2361" s="3"/>
      <c r="X2361" s="3"/>
      <c r="Y2361" s="3"/>
      <c r="Z2361" s="3"/>
      <c r="AA2361" s="3"/>
      <c r="AB2361" s="3"/>
      <c r="AC2361" s="3"/>
      <c r="AD2361" s="3"/>
      <c r="AE2361" s="3"/>
      <c r="AF2361" s="3"/>
    </row>
    <row r="2362" spans="1:32" ht="11.25" customHeight="1">
      <c r="A2362" s="39"/>
      <c r="B2362" s="39"/>
      <c r="C2362" s="25"/>
      <c r="D2362" s="25"/>
      <c r="E2362" s="25"/>
      <c r="F2362" s="25"/>
      <c r="G2362" s="25"/>
      <c r="H2362" s="25"/>
      <c r="I2362" s="25"/>
      <c r="J2362" s="25"/>
      <c r="K2362" s="25"/>
      <c r="L2362" s="25"/>
      <c r="U2362" s="3"/>
      <c r="V2362" s="3"/>
      <c r="W2362" s="3"/>
      <c r="X2362" s="3"/>
      <c r="Y2362" s="3"/>
      <c r="Z2362" s="3"/>
      <c r="AA2362" s="3"/>
      <c r="AB2362" s="3"/>
      <c r="AC2362" s="3"/>
      <c r="AD2362" s="3"/>
      <c r="AE2362" s="3"/>
      <c r="AF2362" s="3"/>
    </row>
    <row r="2363" spans="1:32" ht="11.25" customHeight="1">
      <c r="A2363" s="39"/>
      <c r="B2363" s="39"/>
      <c r="C2363" s="25"/>
      <c r="D2363" s="25"/>
      <c r="E2363" s="25"/>
      <c r="F2363" s="25"/>
      <c r="G2363" s="25"/>
      <c r="H2363" s="25"/>
      <c r="I2363" s="25"/>
      <c r="J2363" s="25"/>
      <c r="K2363" s="25"/>
      <c r="L2363" s="25"/>
      <c r="U2363" s="3"/>
      <c r="V2363" s="3"/>
      <c r="W2363" s="3"/>
      <c r="X2363" s="3"/>
      <c r="Y2363" s="3"/>
      <c r="Z2363" s="3"/>
      <c r="AA2363" s="3"/>
      <c r="AB2363" s="3"/>
      <c r="AC2363" s="3"/>
      <c r="AD2363" s="3"/>
      <c r="AE2363" s="3"/>
      <c r="AF2363" s="3"/>
    </row>
    <row r="2364" spans="1:32" ht="11.25" customHeight="1">
      <c r="A2364" s="39"/>
      <c r="B2364" s="39"/>
      <c r="C2364" s="25"/>
      <c r="D2364" s="25"/>
      <c r="E2364" s="25"/>
      <c r="F2364" s="25"/>
      <c r="G2364" s="25"/>
      <c r="H2364" s="25"/>
      <c r="I2364" s="25"/>
      <c r="J2364" s="25"/>
      <c r="K2364" s="25"/>
      <c r="L2364" s="25"/>
      <c r="U2364" s="3"/>
      <c r="V2364" s="3"/>
      <c r="W2364" s="3"/>
      <c r="X2364" s="3"/>
      <c r="Y2364" s="3"/>
      <c r="Z2364" s="3"/>
      <c r="AA2364" s="3"/>
      <c r="AB2364" s="3"/>
      <c r="AC2364" s="3"/>
      <c r="AD2364" s="3"/>
      <c r="AE2364" s="3"/>
      <c r="AF2364" s="3"/>
    </row>
    <row r="2365" spans="1:32" ht="11.25" customHeight="1">
      <c r="A2365" s="35">
        <f t="shared" ref="A2365" si="490">A2361</f>
        <v>46642</v>
      </c>
      <c r="B2365" s="35"/>
      <c r="C2365" s="25"/>
      <c r="D2365" s="25"/>
      <c r="E2365" s="25"/>
      <c r="F2365" s="25"/>
      <c r="G2365" s="25"/>
      <c r="H2365" s="25"/>
      <c r="I2365" s="25"/>
      <c r="J2365" s="25"/>
      <c r="K2365" s="25"/>
      <c r="L2365" s="25"/>
      <c r="U2365" s="3"/>
      <c r="V2365" s="3"/>
      <c r="W2365" s="3"/>
      <c r="X2365" s="3"/>
      <c r="Y2365" s="3"/>
      <c r="Z2365" s="3"/>
      <c r="AA2365" s="3"/>
      <c r="AB2365" s="3"/>
      <c r="AC2365" s="3"/>
      <c r="AD2365" s="3"/>
      <c r="AE2365" s="3"/>
      <c r="AF2365" s="3"/>
    </row>
    <row r="2366" spans="1:32" ht="11.25" customHeight="1">
      <c r="A2366" s="35"/>
      <c r="B2366" s="35"/>
      <c r="C2366" s="25"/>
      <c r="D2366" s="25"/>
      <c r="E2366" s="25"/>
      <c r="F2366" s="25"/>
      <c r="G2366" s="25"/>
      <c r="H2366" s="25"/>
      <c r="I2366" s="25"/>
      <c r="J2366" s="25"/>
      <c r="K2366" s="25"/>
      <c r="L2366" s="25"/>
      <c r="U2366" s="3"/>
      <c r="V2366" s="3"/>
      <c r="W2366" s="3"/>
      <c r="X2366" s="3"/>
      <c r="Y2366" s="3"/>
      <c r="Z2366" s="3"/>
      <c r="AA2366" s="3"/>
      <c r="AB2366" s="3"/>
      <c r="AC2366" s="3"/>
      <c r="AD2366" s="3"/>
      <c r="AE2366" s="3"/>
      <c r="AF2366" s="3"/>
    </row>
    <row r="2367" spans="1:32" ht="11.25" customHeight="1">
      <c r="A2367" s="33" t="str">
        <f>IF(COUNTIF($N$18:$N$60,A2361)=1,VLOOKUP(A2361,$N$18:$O$60,2,0),"")</f>
        <v/>
      </c>
      <c r="B2367" s="33"/>
      <c r="C2367" s="25"/>
      <c r="D2367" s="25"/>
      <c r="E2367" s="25"/>
      <c r="F2367" s="25"/>
      <c r="G2367" s="25"/>
      <c r="H2367" s="25"/>
      <c r="I2367" s="25"/>
      <c r="J2367" s="25"/>
      <c r="K2367" s="25"/>
      <c r="L2367" s="25"/>
      <c r="U2367" s="3"/>
      <c r="V2367" s="3"/>
      <c r="W2367" s="3"/>
      <c r="X2367" s="3"/>
      <c r="Y2367" s="3"/>
      <c r="Z2367" s="3"/>
      <c r="AA2367" s="3"/>
      <c r="AB2367" s="3"/>
      <c r="AC2367" s="3"/>
      <c r="AD2367" s="3"/>
      <c r="AE2367" s="3"/>
      <c r="AF2367" s="3"/>
    </row>
    <row r="2368" spans="1:32" ht="11.25" customHeight="1">
      <c r="A2368" s="34"/>
      <c r="B2368" s="34"/>
      <c r="C2368" s="26"/>
      <c r="D2368" s="26"/>
      <c r="E2368" s="26"/>
      <c r="F2368" s="26"/>
      <c r="G2368" s="26"/>
      <c r="H2368" s="26"/>
      <c r="I2368" s="26"/>
      <c r="J2368" s="26"/>
      <c r="K2368" s="26"/>
      <c r="L2368" s="26"/>
      <c r="U2368" s="3"/>
      <c r="V2368" s="3"/>
      <c r="W2368" s="3"/>
      <c r="X2368" s="3"/>
      <c r="Y2368" s="3"/>
      <c r="Z2368" s="3"/>
      <c r="AA2368" s="3"/>
      <c r="AB2368" s="3"/>
      <c r="AC2368" s="3"/>
      <c r="AD2368" s="3"/>
      <c r="AE2368" s="3"/>
      <c r="AF2368" s="3"/>
    </row>
    <row r="2369" spans="1:32" ht="33.75" customHeight="1">
      <c r="A2369" s="36">
        <f>TRUNC((A2371-WEEKDAY(A2371,2)-DATE(YEAR(A2371+4-WEEKDAY(A2371,2)),1,-10))/7)</f>
        <v>37</v>
      </c>
      <c r="B2369" s="36"/>
      <c r="C2369" s="27" t="str">
        <f>IF(MONTH(A2371)=MONTH(A2425),VLOOKUP(MONTH(A2371),$R$1:$S$12,2,2)&amp;" "&amp;YEAR(A2371),VLOOKUP(MONTH(A2371),$R$1:$S$12,2,2)&amp;" "&amp;YEAR(A2371)&amp;" / "&amp;VLOOKUP(MONTH(A2425),$R$1:$S$12,2,2)&amp;" "&amp;YEAR(A2425))</f>
        <v>September 2027</v>
      </c>
      <c r="D2369" s="27"/>
      <c r="E2369" s="27"/>
      <c r="F2369" s="27"/>
      <c r="G2369" s="27"/>
      <c r="H2369" s="27"/>
      <c r="I2369" s="27"/>
      <c r="J2369" s="27"/>
      <c r="K2369" s="27"/>
      <c r="L2369" s="27"/>
      <c r="U2369" s="3"/>
      <c r="V2369" s="3"/>
      <c r="W2369" s="3"/>
      <c r="X2369" s="3"/>
      <c r="Y2369" s="3"/>
      <c r="Z2369" s="3"/>
      <c r="AA2369" s="3"/>
      <c r="AB2369" s="3"/>
      <c r="AC2369" s="3"/>
      <c r="AD2369" s="3"/>
      <c r="AE2369" s="3"/>
      <c r="AF2369" s="3"/>
    </row>
    <row r="2370" spans="1:32" ht="11.25" customHeight="1">
      <c r="A2370" s="21"/>
      <c r="B2370" s="21"/>
      <c r="C2370" s="24"/>
      <c r="D2370" s="24"/>
      <c r="E2370" s="24"/>
      <c r="F2370" s="24"/>
      <c r="G2370" s="24"/>
      <c r="H2370" s="24"/>
      <c r="I2370" s="24"/>
      <c r="J2370" s="24"/>
      <c r="K2370" s="24"/>
      <c r="L2370" s="24"/>
      <c r="U2370" s="3"/>
      <c r="V2370" s="3"/>
      <c r="W2370" s="3"/>
      <c r="X2370" s="3"/>
      <c r="Y2370" s="3"/>
      <c r="Z2370" s="3"/>
      <c r="AA2370" s="3"/>
      <c r="AB2370" s="3"/>
      <c r="AC2370" s="3"/>
      <c r="AD2370" s="3"/>
      <c r="AE2370" s="3"/>
      <c r="AF2370" s="3"/>
    </row>
    <row r="2371" spans="1:32" ht="11.25" customHeight="1">
      <c r="A2371" s="41">
        <f t="shared" ref="A2371" si="491">A2361+1</f>
        <v>46643</v>
      </c>
      <c r="B2371" s="41"/>
      <c r="C2371" s="25"/>
      <c r="D2371" s="25"/>
      <c r="E2371" s="25"/>
      <c r="F2371" s="25"/>
      <c r="G2371" s="25"/>
      <c r="H2371" s="25"/>
      <c r="I2371" s="25"/>
      <c r="J2371" s="25"/>
      <c r="K2371" s="25"/>
      <c r="L2371" s="25"/>
      <c r="U2371" s="3"/>
      <c r="V2371" s="3"/>
      <c r="W2371" s="3"/>
      <c r="X2371" s="3"/>
      <c r="Y2371" s="3"/>
      <c r="Z2371" s="3"/>
      <c r="AA2371" s="3"/>
      <c r="AB2371" s="3"/>
      <c r="AC2371" s="3"/>
      <c r="AD2371" s="3"/>
      <c r="AE2371" s="3"/>
      <c r="AF2371" s="3"/>
    </row>
    <row r="2372" spans="1:32" ht="11.25" customHeight="1">
      <c r="A2372" s="41"/>
      <c r="B2372" s="41"/>
      <c r="C2372" s="25"/>
      <c r="D2372" s="25"/>
      <c r="E2372" s="25"/>
      <c r="F2372" s="25"/>
      <c r="G2372" s="25"/>
      <c r="H2372" s="25"/>
      <c r="I2372" s="25"/>
      <c r="J2372" s="25"/>
      <c r="K2372" s="25"/>
      <c r="L2372" s="25"/>
      <c r="U2372" s="3"/>
      <c r="V2372" s="3"/>
      <c r="W2372" s="3"/>
      <c r="X2372" s="3"/>
      <c r="Y2372" s="3"/>
      <c r="Z2372" s="3"/>
      <c r="AA2372" s="3"/>
      <c r="AB2372" s="3"/>
      <c r="AC2372" s="3"/>
      <c r="AD2372" s="3"/>
      <c r="AE2372" s="3"/>
      <c r="AF2372" s="3"/>
    </row>
    <row r="2373" spans="1:32" ht="11.25" customHeight="1">
      <c r="A2373" s="41"/>
      <c r="B2373" s="41"/>
      <c r="C2373" s="25"/>
      <c r="D2373" s="25"/>
      <c r="E2373" s="25"/>
      <c r="F2373" s="25"/>
      <c r="G2373" s="25"/>
      <c r="H2373" s="25"/>
      <c r="I2373" s="25"/>
      <c r="J2373" s="25"/>
      <c r="K2373" s="25"/>
      <c r="L2373" s="25"/>
      <c r="U2373" s="3"/>
      <c r="V2373" s="3"/>
      <c r="W2373" s="3"/>
      <c r="X2373" s="3"/>
      <c r="Y2373" s="3"/>
      <c r="Z2373" s="3"/>
      <c r="AA2373" s="3"/>
      <c r="AB2373" s="3"/>
      <c r="AC2373" s="3"/>
      <c r="AD2373" s="3"/>
      <c r="AE2373" s="3"/>
      <c r="AF2373" s="3"/>
    </row>
    <row r="2374" spans="1:32" ht="11.25" customHeight="1">
      <c r="A2374" s="41"/>
      <c r="B2374" s="41"/>
      <c r="C2374" s="25"/>
      <c r="D2374" s="25"/>
      <c r="E2374" s="25"/>
      <c r="F2374" s="25"/>
      <c r="G2374" s="25"/>
      <c r="H2374" s="25"/>
      <c r="I2374" s="25"/>
      <c r="J2374" s="25"/>
      <c r="K2374" s="25"/>
      <c r="L2374" s="25"/>
      <c r="U2374" s="3"/>
      <c r="V2374" s="3"/>
      <c r="W2374" s="3"/>
      <c r="X2374" s="3"/>
      <c r="Y2374" s="3"/>
      <c r="Z2374" s="3"/>
      <c r="AA2374" s="3"/>
      <c r="AB2374" s="3"/>
      <c r="AC2374" s="3"/>
      <c r="AD2374" s="3"/>
      <c r="AE2374" s="3"/>
      <c r="AF2374" s="3"/>
    </row>
    <row r="2375" spans="1:32" ht="11.25" customHeight="1">
      <c r="A2375" s="40">
        <f t="shared" ref="A2375" si="492">A2371</f>
        <v>46643</v>
      </c>
      <c r="B2375" s="40"/>
      <c r="C2375" s="25"/>
      <c r="D2375" s="25"/>
      <c r="E2375" s="25"/>
      <c r="F2375" s="25"/>
      <c r="G2375" s="25"/>
      <c r="H2375" s="25"/>
      <c r="I2375" s="25"/>
      <c r="J2375" s="25"/>
      <c r="K2375" s="25"/>
      <c r="L2375" s="25"/>
      <c r="U2375" s="3"/>
      <c r="V2375" s="3"/>
      <c r="W2375" s="3"/>
      <c r="X2375" s="3"/>
      <c r="Y2375" s="3"/>
      <c r="Z2375" s="3"/>
      <c r="AA2375" s="3"/>
      <c r="AB2375" s="3"/>
      <c r="AC2375" s="3"/>
      <c r="AD2375" s="3"/>
      <c r="AE2375" s="3"/>
      <c r="AF2375" s="3"/>
    </row>
    <row r="2376" spans="1:32" ht="11.25" customHeight="1">
      <c r="A2376" s="40"/>
      <c r="B2376" s="40"/>
      <c r="C2376" s="25"/>
      <c r="D2376" s="25"/>
      <c r="E2376" s="25"/>
      <c r="F2376" s="25"/>
      <c r="G2376" s="25"/>
      <c r="H2376" s="25"/>
      <c r="I2376" s="25"/>
      <c r="J2376" s="25"/>
      <c r="K2376" s="25"/>
      <c r="L2376" s="25"/>
      <c r="U2376" s="3"/>
      <c r="V2376" s="3"/>
      <c r="W2376" s="3"/>
      <c r="X2376" s="3"/>
      <c r="Y2376" s="3"/>
      <c r="Z2376" s="3"/>
      <c r="AA2376" s="3"/>
      <c r="AB2376" s="3"/>
      <c r="AC2376" s="3"/>
      <c r="AD2376" s="3"/>
      <c r="AE2376" s="3"/>
      <c r="AF2376" s="3"/>
    </row>
    <row r="2377" spans="1:32" ht="11.25" customHeight="1">
      <c r="A2377" s="37" t="str">
        <f>IF(COUNTIF($N$18:$N$60,A2371)=1,VLOOKUP(A2371,$N$18:$O$60,2,0),"")</f>
        <v/>
      </c>
      <c r="B2377" s="37"/>
      <c r="C2377" s="25"/>
      <c r="D2377" s="25"/>
      <c r="E2377" s="25"/>
      <c r="F2377" s="25"/>
      <c r="G2377" s="25"/>
      <c r="H2377" s="25"/>
      <c r="I2377" s="25"/>
      <c r="J2377" s="25"/>
      <c r="K2377" s="25"/>
      <c r="L2377" s="25"/>
      <c r="U2377" s="3"/>
      <c r="V2377" s="3"/>
      <c r="W2377" s="3"/>
      <c r="X2377" s="3"/>
      <c r="Y2377" s="3"/>
      <c r="Z2377" s="3"/>
      <c r="AA2377" s="3"/>
      <c r="AB2377" s="3"/>
      <c r="AC2377" s="3"/>
      <c r="AD2377" s="3"/>
      <c r="AE2377" s="3"/>
      <c r="AF2377" s="3"/>
    </row>
    <row r="2378" spans="1:32" ht="11.25" customHeight="1">
      <c r="A2378" s="38"/>
      <c r="B2378" s="38"/>
      <c r="C2378" s="26"/>
      <c r="D2378" s="26"/>
      <c r="E2378" s="26"/>
      <c r="F2378" s="26"/>
      <c r="G2378" s="26"/>
      <c r="H2378" s="26"/>
      <c r="I2378" s="26"/>
      <c r="J2378" s="26"/>
      <c r="K2378" s="26"/>
      <c r="L2378" s="26"/>
      <c r="U2378" s="3"/>
      <c r="V2378" s="3"/>
      <c r="W2378" s="3"/>
      <c r="X2378" s="3"/>
      <c r="Y2378" s="3"/>
      <c r="Z2378" s="3"/>
      <c r="AA2378" s="3"/>
      <c r="AB2378" s="3"/>
      <c r="AC2378" s="3"/>
      <c r="AD2378" s="3"/>
      <c r="AE2378" s="3"/>
      <c r="AF2378" s="3"/>
    </row>
    <row r="2379" spans="1:32" ht="11.25" customHeight="1">
      <c r="A2379" s="21"/>
      <c r="B2379" s="21"/>
      <c r="C2379" s="24"/>
      <c r="D2379" s="24"/>
      <c r="E2379" s="24"/>
      <c r="F2379" s="24"/>
      <c r="G2379" s="24"/>
      <c r="H2379" s="24"/>
      <c r="I2379" s="24"/>
      <c r="J2379" s="24"/>
      <c r="K2379" s="24"/>
      <c r="L2379" s="24"/>
      <c r="U2379" s="3"/>
      <c r="V2379" s="3"/>
      <c r="W2379" s="3"/>
      <c r="X2379" s="3"/>
      <c r="Y2379" s="3"/>
      <c r="Z2379" s="3"/>
      <c r="AA2379" s="3"/>
      <c r="AB2379" s="3"/>
      <c r="AC2379" s="3"/>
      <c r="AD2379" s="3"/>
      <c r="AE2379" s="3"/>
      <c r="AF2379" s="3"/>
    </row>
    <row r="2380" spans="1:32" ht="11.25" customHeight="1">
      <c r="A2380" s="41">
        <f t="shared" ref="A2380" si="493">A2371+1</f>
        <v>46644</v>
      </c>
      <c r="B2380" s="41"/>
      <c r="C2380" s="25"/>
      <c r="D2380" s="25"/>
      <c r="E2380" s="25"/>
      <c r="F2380" s="25"/>
      <c r="G2380" s="25"/>
      <c r="H2380" s="25"/>
      <c r="I2380" s="25"/>
      <c r="J2380" s="25"/>
      <c r="K2380" s="25"/>
      <c r="L2380" s="25"/>
      <c r="U2380" s="3"/>
      <c r="V2380" s="3"/>
      <c r="W2380" s="3"/>
      <c r="X2380" s="3"/>
      <c r="Y2380" s="3"/>
      <c r="Z2380" s="3"/>
      <c r="AA2380" s="3"/>
      <c r="AB2380" s="3"/>
      <c r="AC2380" s="3"/>
      <c r="AD2380" s="3"/>
      <c r="AE2380" s="3"/>
      <c r="AF2380" s="3"/>
    </row>
    <row r="2381" spans="1:32" ht="11.25" customHeight="1">
      <c r="A2381" s="41"/>
      <c r="B2381" s="41"/>
      <c r="C2381" s="25"/>
      <c r="D2381" s="25"/>
      <c r="E2381" s="25"/>
      <c r="F2381" s="25"/>
      <c r="G2381" s="25"/>
      <c r="H2381" s="25"/>
      <c r="I2381" s="25"/>
      <c r="J2381" s="25"/>
      <c r="K2381" s="25"/>
      <c r="L2381" s="25"/>
      <c r="U2381" s="3"/>
      <c r="V2381" s="3"/>
      <c r="W2381" s="3"/>
      <c r="X2381" s="3"/>
      <c r="Y2381" s="3"/>
      <c r="Z2381" s="3"/>
      <c r="AA2381" s="3"/>
      <c r="AB2381" s="3"/>
      <c r="AC2381" s="3"/>
      <c r="AD2381" s="3"/>
      <c r="AE2381" s="3"/>
      <c r="AF2381" s="3"/>
    </row>
    <row r="2382" spans="1:32" ht="11.25" customHeight="1">
      <c r="A2382" s="41"/>
      <c r="B2382" s="41"/>
      <c r="C2382" s="25"/>
      <c r="D2382" s="25"/>
      <c r="E2382" s="25"/>
      <c r="F2382" s="25"/>
      <c r="G2382" s="25"/>
      <c r="H2382" s="25"/>
      <c r="I2382" s="25"/>
      <c r="J2382" s="25"/>
      <c r="K2382" s="25"/>
      <c r="L2382" s="25"/>
      <c r="U2382" s="3"/>
      <c r="V2382" s="3"/>
      <c r="W2382" s="3"/>
      <c r="X2382" s="3"/>
      <c r="Y2382" s="3"/>
      <c r="Z2382" s="3"/>
      <c r="AA2382" s="3"/>
      <c r="AB2382" s="3"/>
      <c r="AC2382" s="3"/>
      <c r="AD2382" s="3"/>
      <c r="AE2382" s="3"/>
      <c r="AF2382" s="3"/>
    </row>
    <row r="2383" spans="1:32" ht="11.25" customHeight="1">
      <c r="A2383" s="41"/>
      <c r="B2383" s="41"/>
      <c r="C2383" s="25"/>
      <c r="D2383" s="25"/>
      <c r="E2383" s="25"/>
      <c r="F2383" s="25"/>
      <c r="G2383" s="25"/>
      <c r="H2383" s="25"/>
      <c r="I2383" s="25"/>
      <c r="J2383" s="25"/>
      <c r="K2383" s="25"/>
      <c r="L2383" s="25"/>
      <c r="U2383" s="3"/>
      <c r="V2383" s="3"/>
      <c r="W2383" s="3"/>
      <c r="X2383" s="3"/>
      <c r="Y2383" s="3"/>
      <c r="Z2383" s="3"/>
      <c r="AA2383" s="3"/>
      <c r="AB2383" s="3"/>
      <c r="AC2383" s="3"/>
      <c r="AD2383" s="3"/>
      <c r="AE2383" s="3"/>
      <c r="AF2383" s="3"/>
    </row>
    <row r="2384" spans="1:32" ht="11.25" customHeight="1">
      <c r="A2384" s="40">
        <f t="shared" ref="A2384" si="494">A2380</f>
        <v>46644</v>
      </c>
      <c r="B2384" s="40"/>
      <c r="C2384" s="25"/>
      <c r="D2384" s="25"/>
      <c r="E2384" s="25"/>
      <c r="F2384" s="25"/>
      <c r="G2384" s="25"/>
      <c r="H2384" s="25"/>
      <c r="I2384" s="25"/>
      <c r="J2384" s="25"/>
      <c r="K2384" s="25"/>
      <c r="L2384" s="25"/>
      <c r="U2384" s="3"/>
      <c r="V2384" s="3"/>
      <c r="W2384" s="3"/>
      <c r="X2384" s="3"/>
      <c r="Y2384" s="3"/>
      <c r="Z2384" s="3"/>
      <c r="AA2384" s="3"/>
      <c r="AB2384" s="3"/>
      <c r="AC2384" s="3"/>
      <c r="AD2384" s="3"/>
      <c r="AE2384" s="3"/>
      <c r="AF2384" s="3"/>
    </row>
    <row r="2385" spans="1:32" ht="11.25" customHeight="1">
      <c r="A2385" s="40"/>
      <c r="B2385" s="40"/>
      <c r="C2385" s="25"/>
      <c r="D2385" s="25"/>
      <c r="E2385" s="25"/>
      <c r="F2385" s="25"/>
      <c r="G2385" s="25"/>
      <c r="H2385" s="25"/>
      <c r="I2385" s="25"/>
      <c r="J2385" s="25"/>
      <c r="K2385" s="25"/>
      <c r="L2385" s="25"/>
      <c r="U2385" s="3"/>
      <c r="V2385" s="3"/>
      <c r="W2385" s="3"/>
      <c r="X2385" s="3"/>
      <c r="Y2385" s="3"/>
      <c r="Z2385" s="3"/>
      <c r="AA2385" s="3"/>
      <c r="AB2385" s="3"/>
      <c r="AC2385" s="3"/>
      <c r="AD2385" s="3"/>
      <c r="AE2385" s="3"/>
      <c r="AF2385" s="3"/>
    </row>
    <row r="2386" spans="1:32" ht="11.25" customHeight="1">
      <c r="A2386" s="37" t="str">
        <f>IF(COUNTIF($N$18:$N$60,A2380)=1,VLOOKUP(A2380,$N$18:$O$60,2,0),"")</f>
        <v/>
      </c>
      <c r="B2386" s="37"/>
      <c r="C2386" s="25"/>
      <c r="D2386" s="25"/>
      <c r="E2386" s="25"/>
      <c r="F2386" s="25"/>
      <c r="G2386" s="25"/>
      <c r="H2386" s="25"/>
      <c r="I2386" s="25"/>
      <c r="J2386" s="25"/>
      <c r="K2386" s="25"/>
      <c r="L2386" s="25"/>
      <c r="U2386" s="3"/>
      <c r="V2386" s="3"/>
      <c r="W2386" s="3"/>
      <c r="X2386" s="3"/>
      <c r="Y2386" s="3"/>
      <c r="Z2386" s="3"/>
      <c r="AA2386" s="3"/>
      <c r="AB2386" s="3"/>
      <c r="AC2386" s="3"/>
      <c r="AD2386" s="3"/>
      <c r="AE2386" s="3"/>
      <c r="AF2386" s="3"/>
    </row>
    <row r="2387" spans="1:32" ht="11.25" customHeight="1">
      <c r="A2387" s="38"/>
      <c r="B2387" s="38"/>
      <c r="C2387" s="26"/>
      <c r="D2387" s="26"/>
      <c r="E2387" s="26"/>
      <c r="F2387" s="26"/>
      <c r="G2387" s="26"/>
      <c r="H2387" s="26"/>
      <c r="I2387" s="26"/>
      <c r="J2387" s="26"/>
      <c r="K2387" s="26"/>
      <c r="L2387" s="26"/>
      <c r="U2387" s="3"/>
      <c r="V2387" s="3"/>
      <c r="W2387" s="3"/>
      <c r="X2387" s="3"/>
      <c r="Y2387" s="3"/>
      <c r="Z2387" s="3"/>
      <c r="AA2387" s="3"/>
      <c r="AB2387" s="3"/>
      <c r="AC2387" s="3"/>
      <c r="AD2387" s="3"/>
      <c r="AE2387" s="3"/>
      <c r="AF2387" s="3"/>
    </row>
    <row r="2388" spans="1:32" ht="11.25" customHeight="1">
      <c r="A2388" s="22"/>
      <c r="B2388" s="22"/>
      <c r="C2388" s="24"/>
      <c r="D2388" s="24"/>
      <c r="E2388" s="24"/>
      <c r="F2388" s="24"/>
      <c r="G2388" s="24"/>
      <c r="H2388" s="24"/>
      <c r="I2388" s="24"/>
      <c r="J2388" s="24"/>
      <c r="K2388" s="24"/>
      <c r="L2388" s="24"/>
      <c r="U2388" s="3"/>
      <c r="V2388" s="3"/>
      <c r="W2388" s="3"/>
      <c r="X2388" s="3"/>
      <c r="Y2388" s="3"/>
      <c r="Z2388" s="3"/>
      <c r="AA2388" s="3"/>
      <c r="AB2388" s="3"/>
      <c r="AC2388" s="3"/>
      <c r="AD2388" s="3"/>
      <c r="AE2388" s="3"/>
      <c r="AF2388" s="3"/>
    </row>
    <row r="2389" spans="1:32" ht="11.25" customHeight="1">
      <c r="A2389" s="41">
        <f t="shared" ref="A2389" si="495">A2380+1</f>
        <v>46645</v>
      </c>
      <c r="B2389" s="41"/>
      <c r="C2389" s="25"/>
      <c r="D2389" s="25"/>
      <c r="E2389" s="25"/>
      <c r="F2389" s="25"/>
      <c r="G2389" s="25"/>
      <c r="H2389" s="25"/>
      <c r="I2389" s="25"/>
      <c r="J2389" s="25"/>
      <c r="K2389" s="25"/>
      <c r="L2389" s="25"/>
      <c r="U2389" s="3"/>
      <c r="V2389" s="3"/>
      <c r="W2389" s="3"/>
      <c r="X2389" s="3"/>
      <c r="Y2389" s="3"/>
      <c r="Z2389" s="3"/>
      <c r="AA2389" s="3"/>
      <c r="AB2389" s="3"/>
      <c r="AC2389" s="3"/>
      <c r="AD2389" s="3"/>
      <c r="AE2389" s="3"/>
      <c r="AF2389" s="3"/>
    </row>
    <row r="2390" spans="1:32" ht="11.25" customHeight="1">
      <c r="A2390" s="41"/>
      <c r="B2390" s="41"/>
      <c r="C2390" s="25"/>
      <c r="D2390" s="25"/>
      <c r="E2390" s="25"/>
      <c r="F2390" s="25"/>
      <c r="G2390" s="25"/>
      <c r="H2390" s="25"/>
      <c r="I2390" s="25"/>
      <c r="J2390" s="25"/>
      <c r="K2390" s="25"/>
      <c r="L2390" s="25"/>
      <c r="U2390" s="3"/>
      <c r="V2390" s="3"/>
      <c r="W2390" s="3"/>
      <c r="X2390" s="3"/>
      <c r="Y2390" s="3"/>
      <c r="Z2390" s="3"/>
      <c r="AA2390" s="3"/>
      <c r="AB2390" s="3"/>
      <c r="AC2390" s="3"/>
      <c r="AD2390" s="3"/>
      <c r="AE2390" s="3"/>
      <c r="AF2390" s="3"/>
    </row>
    <row r="2391" spans="1:32" ht="11.25" customHeight="1">
      <c r="A2391" s="41"/>
      <c r="B2391" s="41"/>
      <c r="C2391" s="25"/>
      <c r="D2391" s="25"/>
      <c r="E2391" s="25"/>
      <c r="F2391" s="25"/>
      <c r="G2391" s="25"/>
      <c r="H2391" s="25"/>
      <c r="I2391" s="25"/>
      <c r="J2391" s="25"/>
      <c r="K2391" s="25"/>
      <c r="L2391" s="25"/>
      <c r="U2391" s="3"/>
      <c r="V2391" s="3"/>
      <c r="W2391" s="3"/>
      <c r="X2391" s="3"/>
      <c r="Y2391" s="3"/>
      <c r="Z2391" s="3"/>
      <c r="AA2391" s="3"/>
      <c r="AB2391" s="3"/>
      <c r="AC2391" s="3"/>
      <c r="AD2391" s="3"/>
      <c r="AE2391" s="3"/>
      <c r="AF2391" s="3"/>
    </row>
    <row r="2392" spans="1:32" ht="11.25" customHeight="1">
      <c r="A2392" s="41"/>
      <c r="B2392" s="41"/>
      <c r="C2392" s="25"/>
      <c r="D2392" s="25"/>
      <c r="E2392" s="25"/>
      <c r="F2392" s="25"/>
      <c r="G2392" s="25"/>
      <c r="H2392" s="25"/>
      <c r="I2392" s="25"/>
      <c r="J2392" s="25"/>
      <c r="K2392" s="25"/>
      <c r="L2392" s="25"/>
      <c r="U2392" s="3"/>
      <c r="V2392" s="3"/>
      <c r="W2392" s="3"/>
      <c r="X2392" s="3"/>
      <c r="Y2392" s="3"/>
      <c r="Z2392" s="3"/>
      <c r="AA2392" s="3"/>
      <c r="AB2392" s="3"/>
      <c r="AC2392" s="3"/>
      <c r="AD2392" s="3"/>
      <c r="AE2392" s="3"/>
      <c r="AF2392" s="3"/>
    </row>
    <row r="2393" spans="1:32" ht="11.25" customHeight="1">
      <c r="A2393" s="40">
        <f t="shared" ref="A2393" si="496">A2389</f>
        <v>46645</v>
      </c>
      <c r="B2393" s="40"/>
      <c r="C2393" s="25"/>
      <c r="D2393" s="25"/>
      <c r="E2393" s="25"/>
      <c r="F2393" s="25"/>
      <c r="G2393" s="25"/>
      <c r="H2393" s="25"/>
      <c r="I2393" s="25"/>
      <c r="J2393" s="25"/>
      <c r="K2393" s="25"/>
      <c r="L2393" s="25"/>
      <c r="U2393" s="3"/>
      <c r="V2393" s="3"/>
      <c r="W2393" s="3"/>
      <c r="X2393" s="3"/>
      <c r="Y2393" s="3"/>
      <c r="Z2393" s="3"/>
      <c r="AA2393" s="3"/>
      <c r="AB2393" s="3"/>
      <c r="AC2393" s="3"/>
      <c r="AD2393" s="3"/>
      <c r="AE2393" s="3"/>
      <c r="AF2393" s="3"/>
    </row>
    <row r="2394" spans="1:32" ht="11.25" customHeight="1">
      <c r="A2394" s="40"/>
      <c r="B2394" s="40"/>
      <c r="C2394" s="25"/>
      <c r="D2394" s="25"/>
      <c r="E2394" s="25"/>
      <c r="F2394" s="25"/>
      <c r="G2394" s="25"/>
      <c r="H2394" s="25"/>
      <c r="I2394" s="25"/>
      <c r="J2394" s="25"/>
      <c r="K2394" s="25"/>
      <c r="L2394" s="25"/>
      <c r="U2394" s="3"/>
      <c r="V2394" s="3"/>
      <c r="W2394" s="3"/>
      <c r="X2394" s="3"/>
      <c r="Y2394" s="3"/>
      <c r="Z2394" s="3"/>
      <c r="AA2394" s="3"/>
      <c r="AB2394" s="3"/>
      <c r="AC2394" s="3"/>
      <c r="AD2394" s="3"/>
      <c r="AE2394" s="3"/>
      <c r="AF2394" s="3"/>
    </row>
    <row r="2395" spans="1:32" ht="11.25" customHeight="1">
      <c r="A2395" s="37" t="str">
        <f>IF(COUNTIF($N$18:$N$60,A2389)=1,VLOOKUP(A2389,$N$18:$O$60,2,0),"")</f>
        <v/>
      </c>
      <c r="B2395" s="37"/>
      <c r="C2395" s="25"/>
      <c r="D2395" s="25"/>
      <c r="E2395" s="25"/>
      <c r="F2395" s="25"/>
      <c r="G2395" s="25"/>
      <c r="H2395" s="25"/>
      <c r="I2395" s="25"/>
      <c r="J2395" s="25"/>
      <c r="K2395" s="25"/>
      <c r="L2395" s="25"/>
      <c r="U2395" s="3"/>
      <c r="V2395" s="3"/>
      <c r="W2395" s="3"/>
      <c r="X2395" s="3"/>
      <c r="Y2395" s="3"/>
      <c r="Z2395" s="3"/>
      <c r="AA2395" s="3"/>
      <c r="AB2395" s="3"/>
      <c r="AC2395" s="3"/>
      <c r="AD2395" s="3"/>
      <c r="AE2395" s="3"/>
      <c r="AF2395" s="3"/>
    </row>
    <row r="2396" spans="1:32" ht="11.25" customHeight="1">
      <c r="A2396" s="38"/>
      <c r="B2396" s="38"/>
      <c r="C2396" s="26"/>
      <c r="D2396" s="26"/>
      <c r="E2396" s="26"/>
      <c r="F2396" s="26"/>
      <c r="G2396" s="26"/>
      <c r="H2396" s="26"/>
      <c r="I2396" s="26"/>
      <c r="J2396" s="26"/>
      <c r="K2396" s="26"/>
      <c r="L2396" s="26"/>
      <c r="U2396" s="3"/>
      <c r="V2396" s="3"/>
      <c r="W2396" s="3"/>
      <c r="X2396" s="3"/>
      <c r="Y2396" s="3"/>
      <c r="Z2396" s="3"/>
      <c r="AA2396" s="3"/>
      <c r="AB2396" s="3"/>
      <c r="AC2396" s="3"/>
      <c r="AD2396" s="3"/>
      <c r="AE2396" s="3"/>
      <c r="AF2396" s="3"/>
    </row>
    <row r="2397" spans="1:32" ht="11.25" customHeight="1">
      <c r="A2397" s="22"/>
      <c r="B2397" s="22"/>
      <c r="C2397" s="24"/>
      <c r="D2397" s="24"/>
      <c r="E2397" s="24"/>
      <c r="F2397" s="24"/>
      <c r="G2397" s="24"/>
      <c r="H2397" s="24"/>
      <c r="I2397" s="24"/>
      <c r="J2397" s="24"/>
      <c r="K2397" s="24"/>
      <c r="L2397" s="24"/>
      <c r="U2397" s="3"/>
      <c r="V2397" s="3"/>
      <c r="W2397" s="3"/>
      <c r="X2397" s="3"/>
      <c r="Y2397" s="3"/>
      <c r="Z2397" s="3"/>
      <c r="AA2397" s="3"/>
      <c r="AB2397" s="3"/>
      <c r="AC2397" s="3"/>
      <c r="AD2397" s="3"/>
      <c r="AE2397" s="3"/>
      <c r="AF2397" s="3"/>
    </row>
    <row r="2398" spans="1:32" ht="11.25" customHeight="1">
      <c r="A2398" s="41">
        <f t="shared" ref="A2398" si="497">A2389+1</f>
        <v>46646</v>
      </c>
      <c r="B2398" s="41"/>
      <c r="C2398" s="25"/>
      <c r="D2398" s="25"/>
      <c r="E2398" s="25"/>
      <c r="F2398" s="25"/>
      <c r="G2398" s="25"/>
      <c r="H2398" s="25"/>
      <c r="I2398" s="25"/>
      <c r="J2398" s="25"/>
      <c r="K2398" s="25"/>
      <c r="L2398" s="25"/>
      <c r="U2398" s="3"/>
      <c r="V2398" s="3"/>
      <c r="W2398" s="3"/>
      <c r="X2398" s="3"/>
      <c r="Y2398" s="3"/>
      <c r="Z2398" s="3"/>
      <c r="AA2398" s="3"/>
      <c r="AB2398" s="3"/>
      <c r="AC2398" s="3"/>
      <c r="AD2398" s="3"/>
      <c r="AE2398" s="3"/>
      <c r="AF2398" s="3"/>
    </row>
    <row r="2399" spans="1:32" ht="11.25" customHeight="1">
      <c r="A2399" s="41"/>
      <c r="B2399" s="41"/>
      <c r="C2399" s="25"/>
      <c r="D2399" s="25"/>
      <c r="E2399" s="25"/>
      <c r="F2399" s="25"/>
      <c r="G2399" s="25"/>
      <c r="H2399" s="25"/>
      <c r="I2399" s="25"/>
      <c r="J2399" s="25"/>
      <c r="K2399" s="25"/>
      <c r="L2399" s="25"/>
      <c r="U2399" s="3"/>
      <c r="V2399" s="3"/>
      <c r="W2399" s="3"/>
      <c r="X2399" s="3"/>
      <c r="Y2399" s="3"/>
      <c r="Z2399" s="3"/>
      <c r="AA2399" s="3"/>
      <c r="AB2399" s="3"/>
      <c r="AC2399" s="3"/>
      <c r="AD2399" s="3"/>
      <c r="AE2399" s="3"/>
      <c r="AF2399" s="3"/>
    </row>
    <row r="2400" spans="1:32" ht="11.25" customHeight="1">
      <c r="A2400" s="41"/>
      <c r="B2400" s="41"/>
      <c r="C2400" s="25"/>
      <c r="D2400" s="25"/>
      <c r="E2400" s="25"/>
      <c r="F2400" s="25"/>
      <c r="G2400" s="25"/>
      <c r="H2400" s="25"/>
      <c r="I2400" s="25"/>
      <c r="J2400" s="25"/>
      <c r="K2400" s="25"/>
      <c r="L2400" s="25"/>
      <c r="U2400" s="3"/>
      <c r="V2400" s="3"/>
      <c r="W2400" s="3"/>
      <c r="X2400" s="3"/>
      <c r="Y2400" s="3"/>
      <c r="Z2400" s="3"/>
      <c r="AA2400" s="3"/>
      <c r="AB2400" s="3"/>
      <c r="AC2400" s="3"/>
      <c r="AD2400" s="3"/>
      <c r="AE2400" s="3"/>
      <c r="AF2400" s="3"/>
    </row>
    <row r="2401" spans="1:32" ht="11.25" customHeight="1">
      <c r="A2401" s="41"/>
      <c r="B2401" s="41"/>
      <c r="C2401" s="25"/>
      <c r="D2401" s="25"/>
      <c r="E2401" s="25"/>
      <c r="F2401" s="25"/>
      <c r="G2401" s="25"/>
      <c r="H2401" s="25"/>
      <c r="I2401" s="25"/>
      <c r="J2401" s="25"/>
      <c r="K2401" s="25"/>
      <c r="L2401" s="25"/>
      <c r="U2401" s="3"/>
      <c r="V2401" s="3"/>
      <c r="W2401" s="3"/>
      <c r="X2401" s="3"/>
      <c r="Y2401" s="3"/>
      <c r="Z2401" s="3"/>
      <c r="AA2401" s="3"/>
      <c r="AB2401" s="3"/>
      <c r="AC2401" s="3"/>
      <c r="AD2401" s="3"/>
      <c r="AE2401" s="3"/>
      <c r="AF2401" s="3"/>
    </row>
    <row r="2402" spans="1:32" ht="11.25" customHeight="1">
      <c r="A2402" s="40">
        <f t="shared" ref="A2402" si="498">A2398</f>
        <v>46646</v>
      </c>
      <c r="B2402" s="40"/>
      <c r="C2402" s="25"/>
      <c r="D2402" s="25"/>
      <c r="E2402" s="25"/>
      <c r="F2402" s="25"/>
      <c r="G2402" s="25"/>
      <c r="H2402" s="25"/>
      <c r="I2402" s="25"/>
      <c r="J2402" s="25"/>
      <c r="K2402" s="25"/>
      <c r="L2402" s="25"/>
      <c r="U2402" s="3"/>
      <c r="V2402" s="3"/>
      <c r="W2402" s="3"/>
      <c r="X2402" s="3"/>
      <c r="Y2402" s="3"/>
      <c r="Z2402" s="3"/>
      <c r="AA2402" s="3"/>
      <c r="AB2402" s="3"/>
      <c r="AC2402" s="3"/>
      <c r="AD2402" s="3"/>
      <c r="AE2402" s="3"/>
      <c r="AF2402" s="3"/>
    </row>
    <row r="2403" spans="1:32" ht="11.25" customHeight="1">
      <c r="A2403" s="40"/>
      <c r="B2403" s="40"/>
      <c r="C2403" s="25"/>
      <c r="D2403" s="25"/>
      <c r="E2403" s="25"/>
      <c r="F2403" s="25"/>
      <c r="G2403" s="25"/>
      <c r="H2403" s="25"/>
      <c r="I2403" s="25"/>
      <c r="J2403" s="25"/>
      <c r="K2403" s="25"/>
      <c r="L2403" s="25"/>
      <c r="U2403" s="3"/>
      <c r="V2403" s="3"/>
      <c r="W2403" s="3"/>
      <c r="X2403" s="3"/>
      <c r="Y2403" s="3"/>
      <c r="Z2403" s="3"/>
      <c r="AA2403" s="3"/>
      <c r="AB2403" s="3"/>
      <c r="AC2403" s="3"/>
      <c r="AD2403" s="3"/>
      <c r="AE2403" s="3"/>
      <c r="AF2403" s="3"/>
    </row>
    <row r="2404" spans="1:32" ht="11.25" customHeight="1">
      <c r="A2404" s="37" t="str">
        <f>IF(COUNTIF($N$18:$N$60,A2398)=1,VLOOKUP(A2398,$N$18:$O$60,2,0),"")</f>
        <v/>
      </c>
      <c r="B2404" s="37"/>
      <c r="C2404" s="25"/>
      <c r="D2404" s="25"/>
      <c r="E2404" s="25"/>
      <c r="F2404" s="25"/>
      <c r="G2404" s="25"/>
      <c r="H2404" s="25"/>
      <c r="I2404" s="25"/>
      <c r="J2404" s="25"/>
      <c r="K2404" s="25"/>
      <c r="L2404" s="25"/>
      <c r="U2404" s="3"/>
      <c r="V2404" s="3"/>
      <c r="W2404" s="3"/>
      <c r="X2404" s="3"/>
      <c r="Y2404" s="3"/>
      <c r="Z2404" s="3"/>
      <c r="AA2404" s="3"/>
      <c r="AB2404" s="3"/>
      <c r="AC2404" s="3"/>
      <c r="AD2404" s="3"/>
      <c r="AE2404" s="3"/>
      <c r="AF2404" s="3"/>
    </row>
    <row r="2405" spans="1:32" ht="11.25" customHeight="1">
      <c r="A2405" s="38"/>
      <c r="B2405" s="38"/>
      <c r="C2405" s="26"/>
      <c r="D2405" s="26"/>
      <c r="E2405" s="26"/>
      <c r="F2405" s="26"/>
      <c r="G2405" s="26"/>
      <c r="H2405" s="26"/>
      <c r="I2405" s="26"/>
      <c r="J2405" s="26"/>
      <c r="K2405" s="26"/>
      <c r="L2405" s="26"/>
      <c r="U2405" s="3"/>
      <c r="V2405" s="3"/>
      <c r="W2405" s="3"/>
      <c r="X2405" s="3"/>
      <c r="Y2405" s="3"/>
      <c r="Z2405" s="3"/>
      <c r="AA2405" s="3"/>
      <c r="AB2405" s="3"/>
      <c r="AC2405" s="3"/>
      <c r="AD2405" s="3"/>
      <c r="AE2405" s="3"/>
      <c r="AF2405" s="3"/>
    </row>
    <row r="2406" spans="1:32" ht="11.25" customHeight="1">
      <c r="A2406" s="7"/>
      <c r="B2406" s="7"/>
      <c r="C2406" s="24"/>
      <c r="D2406" s="24"/>
      <c r="E2406" s="24"/>
      <c r="F2406" s="24"/>
      <c r="G2406" s="24"/>
      <c r="H2406" s="24"/>
      <c r="I2406" s="24"/>
      <c r="J2406" s="24"/>
      <c r="K2406" s="24"/>
      <c r="L2406" s="24"/>
      <c r="U2406" s="3"/>
      <c r="V2406" s="3"/>
      <c r="W2406" s="3"/>
      <c r="X2406" s="3"/>
      <c r="Y2406" s="3"/>
      <c r="Z2406" s="3"/>
      <c r="AA2406" s="3"/>
      <c r="AB2406" s="3"/>
      <c r="AC2406" s="3"/>
      <c r="AD2406" s="3"/>
      <c r="AE2406" s="3"/>
      <c r="AF2406" s="3"/>
    </row>
    <row r="2407" spans="1:32" ht="11.25" customHeight="1">
      <c r="A2407" s="41">
        <f t="shared" ref="A2407" si="499">A2398+1</f>
        <v>46647</v>
      </c>
      <c r="B2407" s="41"/>
      <c r="C2407" s="25"/>
      <c r="D2407" s="25"/>
      <c r="E2407" s="25"/>
      <c r="F2407" s="25"/>
      <c r="G2407" s="25"/>
      <c r="H2407" s="25"/>
      <c r="I2407" s="25"/>
      <c r="J2407" s="25"/>
      <c r="K2407" s="25"/>
      <c r="L2407" s="25"/>
      <c r="U2407" s="3"/>
      <c r="V2407" s="3"/>
      <c r="W2407" s="3"/>
      <c r="X2407" s="3"/>
      <c r="Y2407" s="3"/>
      <c r="Z2407" s="3"/>
      <c r="AA2407" s="3"/>
      <c r="AB2407" s="3"/>
      <c r="AC2407" s="3"/>
      <c r="AD2407" s="3"/>
      <c r="AE2407" s="3"/>
      <c r="AF2407" s="3"/>
    </row>
    <row r="2408" spans="1:32" ht="11.25" customHeight="1">
      <c r="A2408" s="41"/>
      <c r="B2408" s="41"/>
      <c r="C2408" s="25"/>
      <c r="D2408" s="25"/>
      <c r="E2408" s="25"/>
      <c r="F2408" s="25"/>
      <c r="G2408" s="25"/>
      <c r="H2408" s="25"/>
      <c r="I2408" s="25"/>
      <c r="J2408" s="25"/>
      <c r="K2408" s="25"/>
      <c r="L2408" s="25"/>
      <c r="U2408" s="3"/>
      <c r="V2408" s="3"/>
      <c r="W2408" s="3"/>
      <c r="X2408" s="3"/>
      <c r="Y2408" s="3"/>
      <c r="Z2408" s="3"/>
      <c r="AA2408" s="3"/>
      <c r="AB2408" s="3"/>
      <c r="AC2408" s="3"/>
      <c r="AD2408" s="3"/>
      <c r="AE2408" s="3"/>
      <c r="AF2408" s="3"/>
    </row>
    <row r="2409" spans="1:32" ht="11.25" customHeight="1">
      <c r="A2409" s="41"/>
      <c r="B2409" s="41"/>
      <c r="C2409" s="25"/>
      <c r="D2409" s="25"/>
      <c r="E2409" s="25"/>
      <c r="F2409" s="25"/>
      <c r="G2409" s="25"/>
      <c r="H2409" s="25"/>
      <c r="I2409" s="25"/>
      <c r="J2409" s="25"/>
      <c r="K2409" s="25"/>
      <c r="L2409" s="25"/>
      <c r="U2409" s="3"/>
      <c r="V2409" s="3"/>
      <c r="W2409" s="3"/>
      <c r="X2409" s="3"/>
      <c r="Y2409" s="3"/>
      <c r="Z2409" s="3"/>
      <c r="AA2409" s="3"/>
      <c r="AB2409" s="3"/>
      <c r="AC2409" s="3"/>
      <c r="AD2409" s="3"/>
      <c r="AE2409" s="3"/>
      <c r="AF2409" s="3"/>
    </row>
    <row r="2410" spans="1:32" ht="11.25" customHeight="1">
      <c r="A2410" s="41"/>
      <c r="B2410" s="41"/>
      <c r="C2410" s="25"/>
      <c r="D2410" s="25"/>
      <c r="E2410" s="25"/>
      <c r="F2410" s="25"/>
      <c r="G2410" s="25"/>
      <c r="H2410" s="25"/>
      <c r="I2410" s="25"/>
      <c r="J2410" s="25"/>
      <c r="K2410" s="25"/>
      <c r="L2410" s="25"/>
      <c r="U2410" s="3"/>
      <c r="V2410" s="3"/>
      <c r="W2410" s="3"/>
      <c r="X2410" s="3"/>
      <c r="Y2410" s="3"/>
      <c r="Z2410" s="3"/>
      <c r="AA2410" s="3"/>
      <c r="AB2410" s="3"/>
      <c r="AC2410" s="3"/>
      <c r="AD2410" s="3"/>
      <c r="AE2410" s="3"/>
      <c r="AF2410" s="3"/>
    </row>
    <row r="2411" spans="1:32" ht="11.25" customHeight="1">
      <c r="A2411" s="40">
        <f t="shared" ref="A2411" si="500">A2407</f>
        <v>46647</v>
      </c>
      <c r="B2411" s="40"/>
      <c r="C2411" s="25"/>
      <c r="D2411" s="25"/>
      <c r="E2411" s="25"/>
      <c r="F2411" s="25"/>
      <c r="G2411" s="25"/>
      <c r="H2411" s="25"/>
      <c r="I2411" s="25"/>
      <c r="J2411" s="25"/>
      <c r="K2411" s="25"/>
      <c r="L2411" s="25"/>
      <c r="U2411" s="3"/>
      <c r="V2411" s="3"/>
      <c r="W2411" s="3"/>
      <c r="X2411" s="3"/>
      <c r="Y2411" s="3"/>
      <c r="Z2411" s="3"/>
      <c r="AA2411" s="3"/>
      <c r="AB2411" s="3"/>
      <c r="AC2411" s="3"/>
      <c r="AD2411" s="3"/>
      <c r="AE2411" s="3"/>
      <c r="AF2411" s="3"/>
    </row>
    <row r="2412" spans="1:32" ht="11.25" customHeight="1">
      <c r="A2412" s="40"/>
      <c r="B2412" s="40"/>
      <c r="C2412" s="25"/>
      <c r="D2412" s="25"/>
      <c r="E2412" s="25"/>
      <c r="F2412" s="25"/>
      <c r="G2412" s="25"/>
      <c r="H2412" s="25"/>
      <c r="I2412" s="25"/>
      <c r="J2412" s="25"/>
      <c r="K2412" s="25"/>
      <c r="L2412" s="25"/>
      <c r="U2412" s="3"/>
      <c r="V2412" s="3"/>
      <c r="W2412" s="3"/>
      <c r="X2412" s="3"/>
      <c r="Y2412" s="3"/>
      <c r="Z2412" s="3"/>
      <c r="AA2412" s="3"/>
      <c r="AB2412" s="3"/>
      <c r="AC2412" s="3"/>
      <c r="AD2412" s="3"/>
      <c r="AE2412" s="3"/>
      <c r="AF2412" s="3"/>
    </row>
    <row r="2413" spans="1:32" ht="11.25" customHeight="1">
      <c r="A2413" s="37" t="str">
        <f>IF(COUNTIF($N$18:$N$60,A2407)=1,VLOOKUP(A2407,$N$18:$O$60,2,0),"")</f>
        <v/>
      </c>
      <c r="B2413" s="37"/>
      <c r="C2413" s="25"/>
      <c r="D2413" s="25"/>
      <c r="E2413" s="25"/>
      <c r="F2413" s="25"/>
      <c r="G2413" s="25"/>
      <c r="H2413" s="25"/>
      <c r="I2413" s="25"/>
      <c r="J2413" s="25"/>
      <c r="K2413" s="25"/>
      <c r="L2413" s="25"/>
      <c r="U2413" s="3"/>
      <c r="V2413" s="3"/>
      <c r="W2413" s="3"/>
      <c r="X2413" s="3"/>
      <c r="Y2413" s="3"/>
      <c r="Z2413" s="3"/>
      <c r="AA2413" s="3"/>
      <c r="AB2413" s="3"/>
      <c r="AC2413" s="3"/>
      <c r="AD2413" s="3"/>
      <c r="AE2413" s="3"/>
      <c r="AF2413" s="3"/>
    </row>
    <row r="2414" spans="1:32" ht="11.25" customHeight="1">
      <c r="A2414" s="38"/>
      <c r="B2414" s="38"/>
      <c r="C2414" s="26"/>
      <c r="D2414" s="26"/>
      <c r="E2414" s="26"/>
      <c r="F2414" s="26"/>
      <c r="G2414" s="26"/>
      <c r="H2414" s="26"/>
      <c r="I2414" s="26"/>
      <c r="J2414" s="26"/>
      <c r="K2414" s="26"/>
      <c r="L2414" s="26"/>
      <c r="U2414" s="3"/>
      <c r="V2414" s="3"/>
      <c r="W2414" s="3"/>
      <c r="X2414" s="3"/>
      <c r="Y2414" s="3"/>
      <c r="Z2414" s="3"/>
      <c r="AA2414" s="3"/>
      <c r="AB2414" s="3"/>
      <c r="AC2414" s="3"/>
      <c r="AD2414" s="3"/>
      <c r="AE2414" s="3"/>
      <c r="AF2414" s="3"/>
    </row>
    <row r="2415" spans="1:32" ht="11.25" customHeight="1">
      <c r="A2415" s="16"/>
      <c r="B2415" s="16"/>
      <c r="C2415" s="24"/>
      <c r="D2415" s="24"/>
      <c r="E2415" s="24"/>
      <c r="F2415" s="24"/>
      <c r="G2415" s="24"/>
      <c r="H2415" s="24"/>
      <c r="I2415" s="24"/>
      <c r="J2415" s="24"/>
      <c r="K2415" s="24"/>
      <c r="L2415" s="24"/>
      <c r="U2415" s="3"/>
      <c r="V2415" s="3"/>
      <c r="W2415" s="3"/>
      <c r="X2415" s="3"/>
      <c r="Y2415" s="3"/>
      <c r="Z2415" s="3"/>
      <c r="AA2415" s="3"/>
      <c r="AB2415" s="3"/>
      <c r="AC2415" s="3"/>
      <c r="AD2415" s="3"/>
      <c r="AE2415" s="3"/>
      <c r="AF2415" s="3"/>
    </row>
    <row r="2416" spans="1:32" ht="11.25" customHeight="1">
      <c r="A2416" s="39">
        <f t="shared" ref="A2416" si="501">A2407+1</f>
        <v>46648</v>
      </c>
      <c r="B2416" s="39"/>
      <c r="C2416" s="25"/>
      <c r="D2416" s="25"/>
      <c r="E2416" s="25"/>
      <c r="F2416" s="25"/>
      <c r="G2416" s="25"/>
      <c r="H2416" s="25"/>
      <c r="I2416" s="25"/>
      <c r="J2416" s="25"/>
      <c r="K2416" s="25"/>
      <c r="L2416" s="25"/>
      <c r="U2416" s="3"/>
      <c r="V2416" s="3"/>
      <c r="W2416" s="3"/>
      <c r="X2416" s="3"/>
      <c r="Y2416" s="3"/>
      <c r="Z2416" s="3"/>
      <c r="AA2416" s="3"/>
      <c r="AB2416" s="3"/>
      <c r="AC2416" s="3"/>
      <c r="AD2416" s="3"/>
      <c r="AE2416" s="3"/>
      <c r="AF2416" s="3"/>
    </row>
    <row r="2417" spans="1:32" ht="11.25" customHeight="1">
      <c r="A2417" s="39"/>
      <c r="B2417" s="39"/>
      <c r="C2417" s="25"/>
      <c r="D2417" s="25"/>
      <c r="E2417" s="25"/>
      <c r="F2417" s="25"/>
      <c r="G2417" s="25"/>
      <c r="H2417" s="25"/>
      <c r="I2417" s="25"/>
      <c r="J2417" s="25"/>
      <c r="K2417" s="25"/>
      <c r="L2417" s="25"/>
      <c r="U2417" s="3"/>
      <c r="V2417" s="3"/>
      <c r="W2417" s="3"/>
      <c r="X2417" s="3"/>
      <c r="Y2417" s="3"/>
      <c r="Z2417" s="3"/>
      <c r="AA2417" s="3"/>
      <c r="AB2417" s="3"/>
      <c r="AC2417" s="3"/>
      <c r="AD2417" s="3"/>
      <c r="AE2417" s="3"/>
      <c r="AF2417" s="3"/>
    </row>
    <row r="2418" spans="1:32" ht="11.25" customHeight="1">
      <c r="A2418" s="39"/>
      <c r="B2418" s="39"/>
      <c r="C2418" s="25"/>
      <c r="D2418" s="25"/>
      <c r="E2418" s="25"/>
      <c r="F2418" s="25"/>
      <c r="G2418" s="25"/>
      <c r="H2418" s="25"/>
      <c r="I2418" s="25"/>
      <c r="J2418" s="25"/>
      <c r="K2418" s="25"/>
      <c r="L2418" s="25"/>
      <c r="U2418" s="3"/>
      <c r="V2418" s="3"/>
      <c r="W2418" s="3"/>
      <c r="X2418" s="3"/>
      <c r="Y2418" s="3"/>
      <c r="Z2418" s="3"/>
      <c r="AA2418" s="3"/>
      <c r="AB2418" s="3"/>
      <c r="AC2418" s="3"/>
      <c r="AD2418" s="3"/>
      <c r="AE2418" s="3"/>
      <c r="AF2418" s="3"/>
    </row>
    <row r="2419" spans="1:32" ht="11.25" customHeight="1">
      <c r="A2419" s="39"/>
      <c r="B2419" s="39"/>
      <c r="C2419" s="25"/>
      <c r="D2419" s="25"/>
      <c r="E2419" s="25"/>
      <c r="F2419" s="25"/>
      <c r="G2419" s="25"/>
      <c r="H2419" s="25"/>
      <c r="I2419" s="25"/>
      <c r="J2419" s="25"/>
      <c r="K2419" s="25"/>
      <c r="L2419" s="25"/>
      <c r="U2419" s="3"/>
      <c r="V2419" s="3"/>
      <c r="W2419" s="3"/>
      <c r="X2419" s="3"/>
      <c r="Y2419" s="3"/>
      <c r="Z2419" s="3"/>
      <c r="AA2419" s="3"/>
      <c r="AB2419" s="3"/>
      <c r="AC2419" s="3"/>
      <c r="AD2419" s="3"/>
      <c r="AE2419" s="3"/>
      <c r="AF2419" s="3"/>
    </row>
    <row r="2420" spans="1:32" ht="11.25" customHeight="1">
      <c r="A2420" s="35">
        <f t="shared" ref="A2420" si="502">A2416</f>
        <v>46648</v>
      </c>
      <c r="B2420" s="35"/>
      <c r="C2420" s="25"/>
      <c r="D2420" s="25"/>
      <c r="E2420" s="25"/>
      <c r="F2420" s="25"/>
      <c r="G2420" s="25"/>
      <c r="H2420" s="25"/>
      <c r="I2420" s="25"/>
      <c r="J2420" s="25"/>
      <c r="K2420" s="25"/>
      <c r="L2420" s="25"/>
      <c r="U2420" s="3"/>
      <c r="V2420" s="3"/>
      <c r="W2420" s="3"/>
      <c r="X2420" s="3"/>
      <c r="Y2420" s="3"/>
      <c r="Z2420" s="3"/>
      <c r="AA2420" s="3"/>
      <c r="AB2420" s="3"/>
      <c r="AC2420" s="3"/>
      <c r="AD2420" s="3"/>
      <c r="AE2420" s="3"/>
      <c r="AF2420" s="3"/>
    </row>
    <row r="2421" spans="1:32" ht="11.25" customHeight="1">
      <c r="A2421" s="35"/>
      <c r="B2421" s="35"/>
      <c r="C2421" s="25"/>
      <c r="D2421" s="25"/>
      <c r="E2421" s="25"/>
      <c r="F2421" s="25"/>
      <c r="G2421" s="25"/>
      <c r="H2421" s="25"/>
      <c r="I2421" s="25"/>
      <c r="J2421" s="25"/>
      <c r="K2421" s="25"/>
      <c r="L2421" s="25"/>
      <c r="U2421" s="3"/>
      <c r="V2421" s="3"/>
      <c r="W2421" s="3"/>
      <c r="X2421" s="3"/>
      <c r="Y2421" s="3"/>
      <c r="Z2421" s="3"/>
      <c r="AA2421" s="3"/>
      <c r="AB2421" s="3"/>
      <c r="AC2421" s="3"/>
      <c r="AD2421" s="3"/>
      <c r="AE2421" s="3"/>
      <c r="AF2421" s="3"/>
    </row>
    <row r="2422" spans="1:32" ht="11.25" customHeight="1">
      <c r="A2422" s="33" t="str">
        <f>IF(COUNTIF($N$18:$N$60,A2416)=1,VLOOKUP(A2416,$N$18:$O$60,2,0),"")</f>
        <v/>
      </c>
      <c r="B2422" s="33"/>
      <c r="C2422" s="25"/>
      <c r="D2422" s="25"/>
      <c r="E2422" s="25"/>
      <c r="F2422" s="25"/>
      <c r="G2422" s="25"/>
      <c r="H2422" s="25"/>
      <c r="I2422" s="25"/>
      <c r="J2422" s="25"/>
      <c r="K2422" s="25"/>
      <c r="L2422" s="25"/>
      <c r="U2422" s="3"/>
      <c r="V2422" s="3"/>
      <c r="W2422" s="3"/>
      <c r="X2422" s="3"/>
      <c r="Y2422" s="3"/>
      <c r="Z2422" s="3"/>
      <c r="AA2422" s="3"/>
      <c r="AB2422" s="3"/>
      <c r="AC2422" s="3"/>
      <c r="AD2422" s="3"/>
      <c r="AE2422" s="3"/>
      <c r="AF2422" s="3"/>
    </row>
    <row r="2423" spans="1:32" ht="11.25" customHeight="1">
      <c r="A2423" s="34"/>
      <c r="B2423" s="34"/>
      <c r="C2423" s="26"/>
      <c r="D2423" s="26"/>
      <c r="E2423" s="26"/>
      <c r="F2423" s="26"/>
      <c r="G2423" s="26"/>
      <c r="H2423" s="26"/>
      <c r="I2423" s="26"/>
      <c r="J2423" s="26"/>
      <c r="K2423" s="26"/>
      <c r="L2423" s="26"/>
      <c r="U2423" s="3"/>
      <c r="V2423" s="3"/>
      <c r="W2423" s="3"/>
      <c r="X2423" s="3"/>
      <c r="Y2423" s="3"/>
      <c r="Z2423" s="3"/>
      <c r="AA2423" s="3"/>
      <c r="AB2423" s="3"/>
      <c r="AC2423" s="3"/>
      <c r="AD2423" s="3"/>
      <c r="AE2423" s="3"/>
      <c r="AF2423" s="3"/>
    </row>
    <row r="2424" spans="1:32" ht="11.25" customHeight="1">
      <c r="A2424" s="19"/>
      <c r="B2424" s="19"/>
      <c r="C2424" s="24"/>
      <c r="D2424" s="24"/>
      <c r="E2424" s="24"/>
      <c r="F2424" s="24"/>
      <c r="G2424" s="24"/>
      <c r="H2424" s="24"/>
      <c r="I2424" s="24"/>
      <c r="J2424" s="24"/>
      <c r="K2424" s="24"/>
      <c r="L2424" s="24"/>
      <c r="U2424" s="3"/>
      <c r="V2424" s="3"/>
      <c r="W2424" s="3"/>
      <c r="X2424" s="3"/>
      <c r="Y2424" s="3"/>
      <c r="Z2424" s="3"/>
      <c r="AA2424" s="3"/>
      <c r="AB2424" s="3"/>
      <c r="AC2424" s="3"/>
      <c r="AD2424" s="3"/>
      <c r="AE2424" s="3"/>
      <c r="AF2424" s="3"/>
    </row>
    <row r="2425" spans="1:32" ht="11.25" customHeight="1">
      <c r="A2425" s="39">
        <f t="shared" ref="A2425" si="503">A2416+1</f>
        <v>46649</v>
      </c>
      <c r="B2425" s="39"/>
      <c r="C2425" s="25"/>
      <c r="D2425" s="25"/>
      <c r="E2425" s="25"/>
      <c r="F2425" s="25"/>
      <c r="G2425" s="25"/>
      <c r="H2425" s="25"/>
      <c r="I2425" s="25"/>
      <c r="J2425" s="25"/>
      <c r="K2425" s="25"/>
      <c r="L2425" s="25"/>
      <c r="U2425" s="3"/>
      <c r="V2425" s="3"/>
      <c r="W2425" s="3"/>
      <c r="X2425" s="3"/>
      <c r="Y2425" s="3"/>
      <c r="Z2425" s="3"/>
      <c r="AA2425" s="3"/>
      <c r="AB2425" s="3"/>
      <c r="AC2425" s="3"/>
      <c r="AD2425" s="3"/>
      <c r="AE2425" s="3"/>
      <c r="AF2425" s="3"/>
    </row>
    <row r="2426" spans="1:32" ht="11.25" customHeight="1">
      <c r="A2426" s="39"/>
      <c r="B2426" s="39"/>
      <c r="C2426" s="25"/>
      <c r="D2426" s="25"/>
      <c r="E2426" s="25"/>
      <c r="F2426" s="25"/>
      <c r="G2426" s="25"/>
      <c r="H2426" s="25"/>
      <c r="I2426" s="25"/>
      <c r="J2426" s="25"/>
      <c r="K2426" s="25"/>
      <c r="L2426" s="25"/>
      <c r="U2426" s="3"/>
      <c r="V2426" s="3"/>
      <c r="W2426" s="3"/>
      <c r="X2426" s="3"/>
      <c r="Y2426" s="3"/>
      <c r="Z2426" s="3"/>
      <c r="AA2426" s="3"/>
      <c r="AB2426" s="3"/>
      <c r="AC2426" s="3"/>
      <c r="AD2426" s="3"/>
      <c r="AE2426" s="3"/>
      <c r="AF2426" s="3"/>
    </row>
    <row r="2427" spans="1:32" ht="11.25" customHeight="1">
      <c r="A2427" s="39"/>
      <c r="B2427" s="39"/>
      <c r="C2427" s="25"/>
      <c r="D2427" s="25"/>
      <c r="E2427" s="25"/>
      <c r="F2427" s="25"/>
      <c r="G2427" s="25"/>
      <c r="H2427" s="25"/>
      <c r="I2427" s="25"/>
      <c r="J2427" s="25"/>
      <c r="K2427" s="25"/>
      <c r="L2427" s="25"/>
      <c r="U2427" s="3"/>
      <c r="V2427" s="3"/>
      <c r="W2427" s="3"/>
      <c r="X2427" s="3"/>
      <c r="Y2427" s="3"/>
      <c r="Z2427" s="3"/>
      <c r="AA2427" s="3"/>
      <c r="AB2427" s="3"/>
      <c r="AC2427" s="3"/>
      <c r="AD2427" s="3"/>
      <c r="AE2427" s="3"/>
      <c r="AF2427" s="3"/>
    </row>
    <row r="2428" spans="1:32" ht="11.25" customHeight="1">
      <c r="A2428" s="39"/>
      <c r="B2428" s="39"/>
      <c r="C2428" s="25"/>
      <c r="D2428" s="25"/>
      <c r="E2428" s="25"/>
      <c r="F2428" s="25"/>
      <c r="G2428" s="25"/>
      <c r="H2428" s="25"/>
      <c r="I2428" s="25"/>
      <c r="J2428" s="25"/>
      <c r="K2428" s="25"/>
      <c r="L2428" s="25"/>
      <c r="U2428" s="3"/>
      <c r="V2428" s="3"/>
      <c r="W2428" s="3"/>
      <c r="X2428" s="3"/>
      <c r="Y2428" s="3"/>
      <c r="Z2428" s="3"/>
      <c r="AA2428" s="3"/>
      <c r="AB2428" s="3"/>
      <c r="AC2428" s="3"/>
      <c r="AD2428" s="3"/>
      <c r="AE2428" s="3"/>
      <c r="AF2428" s="3"/>
    </row>
    <row r="2429" spans="1:32" ht="11.25" customHeight="1">
      <c r="A2429" s="35">
        <f t="shared" ref="A2429" si="504">A2425</f>
        <v>46649</v>
      </c>
      <c r="B2429" s="35"/>
      <c r="C2429" s="25"/>
      <c r="D2429" s="25"/>
      <c r="E2429" s="25"/>
      <c r="F2429" s="25"/>
      <c r="G2429" s="25"/>
      <c r="H2429" s="25"/>
      <c r="I2429" s="25"/>
      <c r="J2429" s="25"/>
      <c r="K2429" s="25"/>
      <c r="L2429" s="25"/>
      <c r="U2429" s="3"/>
      <c r="V2429" s="3"/>
      <c r="W2429" s="3"/>
      <c r="X2429" s="3"/>
      <c r="Y2429" s="3"/>
      <c r="Z2429" s="3"/>
      <c r="AA2429" s="3"/>
      <c r="AB2429" s="3"/>
      <c r="AC2429" s="3"/>
      <c r="AD2429" s="3"/>
      <c r="AE2429" s="3"/>
      <c r="AF2429" s="3"/>
    </row>
    <row r="2430" spans="1:32" ht="11.25" customHeight="1">
      <c r="A2430" s="35"/>
      <c r="B2430" s="35"/>
      <c r="C2430" s="25"/>
      <c r="D2430" s="25"/>
      <c r="E2430" s="25"/>
      <c r="F2430" s="25"/>
      <c r="G2430" s="25"/>
      <c r="H2430" s="25"/>
      <c r="I2430" s="25"/>
      <c r="J2430" s="25"/>
      <c r="K2430" s="25"/>
      <c r="L2430" s="25"/>
      <c r="U2430" s="3"/>
      <c r="V2430" s="3"/>
      <c r="W2430" s="3"/>
      <c r="X2430" s="3"/>
      <c r="Y2430" s="3"/>
      <c r="Z2430" s="3"/>
      <c r="AA2430" s="3"/>
      <c r="AB2430" s="3"/>
      <c r="AC2430" s="3"/>
      <c r="AD2430" s="3"/>
      <c r="AE2430" s="3"/>
      <c r="AF2430" s="3"/>
    </row>
    <row r="2431" spans="1:32" ht="11.25" customHeight="1">
      <c r="A2431" s="33" t="str">
        <f>IF(COUNTIF($N$18:$N$60,A2425)=1,VLOOKUP(A2425,$N$18:$O$60,2,0),"")</f>
        <v/>
      </c>
      <c r="B2431" s="33"/>
      <c r="C2431" s="25"/>
      <c r="D2431" s="25"/>
      <c r="E2431" s="25"/>
      <c r="F2431" s="25"/>
      <c r="G2431" s="25"/>
      <c r="H2431" s="25"/>
      <c r="I2431" s="25"/>
      <c r="J2431" s="25"/>
      <c r="K2431" s="25"/>
      <c r="L2431" s="25"/>
      <c r="U2431" s="3"/>
      <c r="V2431" s="3"/>
      <c r="W2431" s="3"/>
      <c r="X2431" s="3"/>
      <c r="Y2431" s="3"/>
      <c r="Z2431" s="3"/>
      <c r="AA2431" s="3"/>
      <c r="AB2431" s="3"/>
      <c r="AC2431" s="3"/>
      <c r="AD2431" s="3"/>
      <c r="AE2431" s="3"/>
      <c r="AF2431" s="3"/>
    </row>
    <row r="2432" spans="1:32" ht="11.25" customHeight="1">
      <c r="A2432" s="34"/>
      <c r="B2432" s="34"/>
      <c r="C2432" s="26"/>
      <c r="D2432" s="26"/>
      <c r="E2432" s="26"/>
      <c r="F2432" s="26"/>
      <c r="G2432" s="26"/>
      <c r="H2432" s="26"/>
      <c r="I2432" s="26"/>
      <c r="J2432" s="26"/>
      <c r="K2432" s="26"/>
      <c r="L2432" s="26"/>
      <c r="U2432" s="3"/>
      <c r="V2432" s="3"/>
      <c r="W2432" s="3"/>
      <c r="X2432" s="3"/>
      <c r="Y2432" s="3"/>
      <c r="Z2432" s="3"/>
      <c r="AA2432" s="3"/>
      <c r="AB2432" s="3"/>
      <c r="AC2432" s="3"/>
      <c r="AD2432" s="3"/>
      <c r="AE2432" s="3"/>
      <c r="AF2432" s="3"/>
    </row>
    <row r="2433" spans="1:32" ht="33.75" customHeight="1">
      <c r="A2433" s="36">
        <f>TRUNC((A2435-WEEKDAY(A2435,2)-DATE(YEAR(A2435+4-WEEKDAY(A2435,2)),1,-10))/7)</f>
        <v>38</v>
      </c>
      <c r="B2433" s="36"/>
      <c r="C2433" s="27" t="str">
        <f>IF(MONTH(A2435)=MONTH(A2489),VLOOKUP(MONTH(A2435),$R$1:$S$12,2,2)&amp;" "&amp;YEAR(A2435),VLOOKUP(MONTH(A2435),$R$1:$S$12,2,2)&amp;" "&amp;YEAR(A2435)&amp;" / "&amp;VLOOKUP(MONTH(A2489),$R$1:$S$12,2,2)&amp;" "&amp;YEAR(A2489))</f>
        <v>September 2027</v>
      </c>
      <c r="D2433" s="27"/>
      <c r="E2433" s="27"/>
      <c r="F2433" s="27"/>
      <c r="G2433" s="27"/>
      <c r="H2433" s="27"/>
      <c r="I2433" s="27"/>
      <c r="J2433" s="27"/>
      <c r="K2433" s="27"/>
      <c r="L2433" s="27"/>
      <c r="U2433" s="3"/>
      <c r="V2433" s="3"/>
      <c r="W2433" s="3"/>
      <c r="X2433" s="3"/>
      <c r="Y2433" s="3"/>
      <c r="Z2433" s="3"/>
      <c r="AA2433" s="3"/>
      <c r="AB2433" s="3"/>
      <c r="AC2433" s="3"/>
      <c r="AD2433" s="3"/>
      <c r="AE2433" s="3"/>
      <c r="AF2433" s="3"/>
    </row>
    <row r="2434" spans="1:32" ht="11.25" customHeight="1">
      <c r="A2434" s="21"/>
      <c r="B2434" s="21"/>
      <c r="C2434" s="24"/>
      <c r="D2434" s="24"/>
      <c r="E2434" s="24"/>
      <c r="F2434" s="24"/>
      <c r="G2434" s="24"/>
      <c r="H2434" s="24"/>
      <c r="I2434" s="24"/>
      <c r="J2434" s="24"/>
      <c r="K2434" s="24"/>
      <c r="L2434" s="24"/>
      <c r="U2434" s="3"/>
      <c r="V2434" s="3"/>
      <c r="W2434" s="3"/>
      <c r="X2434" s="3"/>
      <c r="Y2434" s="3"/>
      <c r="Z2434" s="3"/>
      <c r="AA2434" s="3"/>
      <c r="AB2434" s="3"/>
      <c r="AC2434" s="3"/>
      <c r="AD2434" s="3"/>
      <c r="AE2434" s="3"/>
      <c r="AF2434" s="3"/>
    </row>
    <row r="2435" spans="1:32" ht="11.25" customHeight="1">
      <c r="A2435" s="41">
        <f t="shared" ref="A2435" si="505">A2425+1</f>
        <v>46650</v>
      </c>
      <c r="B2435" s="41"/>
      <c r="C2435" s="25"/>
      <c r="D2435" s="25"/>
      <c r="E2435" s="25"/>
      <c r="F2435" s="25"/>
      <c r="G2435" s="25"/>
      <c r="H2435" s="25"/>
      <c r="I2435" s="25"/>
      <c r="J2435" s="25"/>
      <c r="K2435" s="25"/>
      <c r="L2435" s="25"/>
      <c r="U2435" s="3"/>
      <c r="V2435" s="3"/>
      <c r="W2435" s="3"/>
      <c r="X2435" s="3"/>
      <c r="Y2435" s="3"/>
      <c r="Z2435" s="3"/>
      <c r="AA2435" s="3"/>
      <c r="AB2435" s="3"/>
      <c r="AC2435" s="3"/>
      <c r="AD2435" s="3"/>
      <c r="AE2435" s="3"/>
      <c r="AF2435" s="3"/>
    </row>
    <row r="2436" spans="1:32" ht="11.25" customHeight="1">
      <c r="A2436" s="41"/>
      <c r="B2436" s="41"/>
      <c r="C2436" s="25"/>
      <c r="D2436" s="25"/>
      <c r="E2436" s="25"/>
      <c r="F2436" s="25"/>
      <c r="G2436" s="25"/>
      <c r="H2436" s="25"/>
      <c r="I2436" s="25"/>
      <c r="J2436" s="25"/>
      <c r="K2436" s="25"/>
      <c r="L2436" s="25"/>
      <c r="U2436" s="3"/>
      <c r="V2436" s="3"/>
      <c r="W2436" s="3"/>
      <c r="X2436" s="3"/>
      <c r="Y2436" s="3"/>
      <c r="Z2436" s="3"/>
      <c r="AA2436" s="3"/>
      <c r="AB2436" s="3"/>
      <c r="AC2436" s="3"/>
      <c r="AD2436" s="3"/>
      <c r="AE2436" s="3"/>
      <c r="AF2436" s="3"/>
    </row>
    <row r="2437" spans="1:32" ht="11.25" customHeight="1">
      <c r="A2437" s="41"/>
      <c r="B2437" s="41"/>
      <c r="C2437" s="25"/>
      <c r="D2437" s="25"/>
      <c r="E2437" s="25"/>
      <c r="F2437" s="25"/>
      <c r="G2437" s="25"/>
      <c r="H2437" s="25"/>
      <c r="I2437" s="25"/>
      <c r="J2437" s="25"/>
      <c r="K2437" s="25"/>
      <c r="L2437" s="25"/>
      <c r="U2437" s="3"/>
      <c r="V2437" s="3"/>
      <c r="W2437" s="3"/>
      <c r="X2437" s="3"/>
      <c r="Y2437" s="3"/>
      <c r="Z2437" s="3"/>
      <c r="AA2437" s="3"/>
      <c r="AB2437" s="3"/>
      <c r="AC2437" s="3"/>
      <c r="AD2437" s="3"/>
      <c r="AE2437" s="3"/>
      <c r="AF2437" s="3"/>
    </row>
    <row r="2438" spans="1:32" ht="11.25" customHeight="1">
      <c r="A2438" s="41"/>
      <c r="B2438" s="41"/>
      <c r="C2438" s="25"/>
      <c r="D2438" s="25"/>
      <c r="E2438" s="25"/>
      <c r="F2438" s="25"/>
      <c r="G2438" s="25"/>
      <c r="H2438" s="25"/>
      <c r="I2438" s="25"/>
      <c r="J2438" s="25"/>
      <c r="K2438" s="25"/>
      <c r="L2438" s="25"/>
      <c r="U2438" s="3"/>
      <c r="V2438" s="3"/>
      <c r="W2438" s="3"/>
      <c r="X2438" s="3"/>
      <c r="Y2438" s="3"/>
      <c r="Z2438" s="3"/>
      <c r="AA2438" s="3"/>
      <c r="AB2438" s="3"/>
      <c r="AC2438" s="3"/>
      <c r="AD2438" s="3"/>
      <c r="AE2438" s="3"/>
      <c r="AF2438" s="3"/>
    </row>
    <row r="2439" spans="1:32" ht="11.25" customHeight="1">
      <c r="A2439" s="40">
        <f t="shared" ref="A2439" si="506">A2435</f>
        <v>46650</v>
      </c>
      <c r="B2439" s="40"/>
      <c r="C2439" s="25"/>
      <c r="D2439" s="25"/>
      <c r="E2439" s="25"/>
      <c r="F2439" s="25"/>
      <c r="G2439" s="25"/>
      <c r="H2439" s="25"/>
      <c r="I2439" s="25"/>
      <c r="J2439" s="25"/>
      <c r="K2439" s="25"/>
      <c r="L2439" s="25"/>
      <c r="U2439" s="3"/>
      <c r="V2439" s="3"/>
      <c r="W2439" s="3"/>
      <c r="X2439" s="3"/>
      <c r="Y2439" s="3"/>
      <c r="Z2439" s="3"/>
      <c r="AA2439" s="3"/>
      <c r="AB2439" s="3"/>
      <c r="AC2439" s="3"/>
      <c r="AD2439" s="3"/>
      <c r="AE2439" s="3"/>
      <c r="AF2439" s="3"/>
    </row>
    <row r="2440" spans="1:32" ht="11.25" customHeight="1">
      <c r="A2440" s="40"/>
      <c r="B2440" s="40"/>
      <c r="C2440" s="25"/>
      <c r="D2440" s="25"/>
      <c r="E2440" s="25"/>
      <c r="F2440" s="25"/>
      <c r="G2440" s="25"/>
      <c r="H2440" s="25"/>
      <c r="I2440" s="25"/>
      <c r="J2440" s="25"/>
      <c r="K2440" s="25"/>
      <c r="L2440" s="25"/>
      <c r="U2440" s="3"/>
      <c r="V2440" s="3"/>
      <c r="W2440" s="3"/>
      <c r="X2440" s="3"/>
      <c r="Y2440" s="3"/>
      <c r="Z2440" s="3"/>
      <c r="AA2440" s="3"/>
      <c r="AB2440" s="3"/>
      <c r="AC2440" s="3"/>
      <c r="AD2440" s="3"/>
      <c r="AE2440" s="3"/>
      <c r="AF2440" s="3"/>
    </row>
    <row r="2441" spans="1:32" ht="11.25" customHeight="1">
      <c r="A2441" s="37" t="str">
        <f>IF(COUNTIF($N$18:$N$60,A2435)=1,VLOOKUP(A2435,$N$18:$O$60,2,0),"")</f>
        <v/>
      </c>
      <c r="B2441" s="37"/>
      <c r="C2441" s="25"/>
      <c r="D2441" s="25"/>
      <c r="E2441" s="25"/>
      <c r="F2441" s="25"/>
      <c r="G2441" s="25"/>
      <c r="H2441" s="25"/>
      <c r="I2441" s="25"/>
      <c r="J2441" s="25"/>
      <c r="K2441" s="25"/>
      <c r="L2441" s="25"/>
      <c r="U2441" s="3"/>
      <c r="V2441" s="3"/>
      <c r="W2441" s="3"/>
      <c r="X2441" s="3"/>
      <c r="Y2441" s="3"/>
      <c r="Z2441" s="3"/>
      <c r="AA2441" s="3"/>
      <c r="AB2441" s="3"/>
      <c r="AC2441" s="3"/>
      <c r="AD2441" s="3"/>
      <c r="AE2441" s="3"/>
      <c r="AF2441" s="3"/>
    </row>
    <row r="2442" spans="1:32" ht="11.25" customHeight="1">
      <c r="A2442" s="38"/>
      <c r="B2442" s="38"/>
      <c r="C2442" s="26"/>
      <c r="D2442" s="26"/>
      <c r="E2442" s="26"/>
      <c r="F2442" s="26"/>
      <c r="G2442" s="26"/>
      <c r="H2442" s="26"/>
      <c r="I2442" s="26"/>
      <c r="J2442" s="26"/>
      <c r="K2442" s="26"/>
      <c r="L2442" s="26"/>
      <c r="U2442" s="3"/>
      <c r="V2442" s="3"/>
      <c r="W2442" s="3"/>
      <c r="X2442" s="3"/>
      <c r="Y2442" s="3"/>
      <c r="Z2442" s="3"/>
      <c r="AA2442" s="3"/>
      <c r="AB2442" s="3"/>
      <c r="AC2442" s="3"/>
      <c r="AD2442" s="3"/>
      <c r="AE2442" s="3"/>
      <c r="AF2442" s="3"/>
    </row>
    <row r="2443" spans="1:32" ht="11.25" customHeight="1">
      <c r="A2443" s="21"/>
      <c r="B2443" s="21"/>
      <c r="C2443" s="24"/>
      <c r="D2443" s="24"/>
      <c r="E2443" s="24"/>
      <c r="F2443" s="24"/>
      <c r="G2443" s="24"/>
      <c r="H2443" s="24"/>
      <c r="I2443" s="24"/>
      <c r="J2443" s="24"/>
      <c r="K2443" s="24"/>
      <c r="L2443" s="24"/>
      <c r="U2443" s="3"/>
      <c r="V2443" s="3"/>
      <c r="W2443" s="3"/>
      <c r="X2443" s="3"/>
      <c r="Y2443" s="3"/>
      <c r="Z2443" s="3"/>
      <c r="AA2443" s="3"/>
      <c r="AB2443" s="3"/>
      <c r="AC2443" s="3"/>
      <c r="AD2443" s="3"/>
      <c r="AE2443" s="3"/>
      <c r="AF2443" s="3"/>
    </row>
    <row r="2444" spans="1:32" ht="11.25" customHeight="1">
      <c r="A2444" s="41">
        <f t="shared" ref="A2444" si="507">A2435+1</f>
        <v>46651</v>
      </c>
      <c r="B2444" s="41"/>
      <c r="C2444" s="25"/>
      <c r="D2444" s="25"/>
      <c r="E2444" s="25"/>
      <c r="F2444" s="25"/>
      <c r="G2444" s="25"/>
      <c r="H2444" s="25"/>
      <c r="I2444" s="25"/>
      <c r="J2444" s="25"/>
      <c r="K2444" s="25"/>
      <c r="L2444" s="25"/>
      <c r="U2444" s="3"/>
      <c r="V2444" s="3"/>
      <c r="W2444" s="3"/>
      <c r="X2444" s="3"/>
      <c r="Y2444" s="3"/>
      <c r="Z2444" s="3"/>
      <c r="AA2444" s="3"/>
      <c r="AB2444" s="3"/>
      <c r="AC2444" s="3"/>
      <c r="AD2444" s="3"/>
      <c r="AE2444" s="3"/>
      <c r="AF2444" s="3"/>
    </row>
    <row r="2445" spans="1:32" ht="11.25" customHeight="1">
      <c r="A2445" s="41"/>
      <c r="B2445" s="41"/>
      <c r="C2445" s="25"/>
      <c r="D2445" s="25"/>
      <c r="E2445" s="25"/>
      <c r="F2445" s="25"/>
      <c r="G2445" s="25"/>
      <c r="H2445" s="25"/>
      <c r="I2445" s="25"/>
      <c r="J2445" s="25"/>
      <c r="K2445" s="25"/>
      <c r="L2445" s="25"/>
      <c r="U2445" s="3"/>
      <c r="V2445" s="3"/>
      <c r="W2445" s="3"/>
      <c r="X2445" s="3"/>
      <c r="Y2445" s="3"/>
      <c r="Z2445" s="3"/>
      <c r="AA2445" s="3"/>
      <c r="AB2445" s="3"/>
      <c r="AC2445" s="3"/>
      <c r="AD2445" s="3"/>
      <c r="AE2445" s="3"/>
      <c r="AF2445" s="3"/>
    </row>
    <row r="2446" spans="1:32" ht="11.25" customHeight="1">
      <c r="A2446" s="41"/>
      <c r="B2446" s="41"/>
      <c r="C2446" s="25"/>
      <c r="D2446" s="25"/>
      <c r="E2446" s="25"/>
      <c r="F2446" s="25"/>
      <c r="G2446" s="25"/>
      <c r="H2446" s="25"/>
      <c r="I2446" s="25"/>
      <c r="J2446" s="25"/>
      <c r="K2446" s="25"/>
      <c r="L2446" s="25"/>
      <c r="U2446" s="3"/>
      <c r="V2446" s="3"/>
      <c r="W2446" s="3"/>
      <c r="X2446" s="3"/>
      <c r="Y2446" s="3"/>
      <c r="Z2446" s="3"/>
      <c r="AA2446" s="3"/>
      <c r="AB2446" s="3"/>
      <c r="AC2446" s="3"/>
      <c r="AD2446" s="3"/>
      <c r="AE2446" s="3"/>
      <c r="AF2446" s="3"/>
    </row>
    <row r="2447" spans="1:32" ht="11.25" customHeight="1">
      <c r="A2447" s="41"/>
      <c r="B2447" s="41"/>
      <c r="C2447" s="25"/>
      <c r="D2447" s="25"/>
      <c r="E2447" s="25"/>
      <c r="F2447" s="25"/>
      <c r="G2447" s="25"/>
      <c r="H2447" s="25"/>
      <c r="I2447" s="25"/>
      <c r="J2447" s="25"/>
      <c r="K2447" s="25"/>
      <c r="L2447" s="25"/>
      <c r="U2447" s="3"/>
      <c r="V2447" s="3"/>
      <c r="W2447" s="3"/>
      <c r="X2447" s="3"/>
      <c r="Y2447" s="3"/>
      <c r="Z2447" s="3"/>
      <c r="AA2447" s="3"/>
      <c r="AB2447" s="3"/>
      <c r="AC2447" s="3"/>
      <c r="AD2447" s="3"/>
      <c r="AE2447" s="3"/>
      <c r="AF2447" s="3"/>
    </row>
    <row r="2448" spans="1:32" ht="11.25" customHeight="1">
      <c r="A2448" s="40">
        <f t="shared" ref="A2448" si="508">A2444</f>
        <v>46651</v>
      </c>
      <c r="B2448" s="40"/>
      <c r="C2448" s="25"/>
      <c r="D2448" s="25"/>
      <c r="E2448" s="25"/>
      <c r="F2448" s="25"/>
      <c r="G2448" s="25"/>
      <c r="H2448" s="25"/>
      <c r="I2448" s="25"/>
      <c r="J2448" s="25"/>
      <c r="K2448" s="25"/>
      <c r="L2448" s="25"/>
      <c r="U2448" s="3"/>
      <c r="V2448" s="3"/>
      <c r="W2448" s="3"/>
      <c r="X2448" s="3"/>
      <c r="Y2448" s="3"/>
      <c r="Z2448" s="3"/>
      <c r="AA2448" s="3"/>
      <c r="AB2448" s="3"/>
      <c r="AC2448" s="3"/>
      <c r="AD2448" s="3"/>
      <c r="AE2448" s="3"/>
      <c r="AF2448" s="3"/>
    </row>
    <row r="2449" spans="1:32" ht="11.25" customHeight="1">
      <c r="A2449" s="40"/>
      <c r="B2449" s="40"/>
      <c r="C2449" s="25"/>
      <c r="D2449" s="25"/>
      <c r="E2449" s="25"/>
      <c r="F2449" s="25"/>
      <c r="G2449" s="25"/>
      <c r="H2449" s="25"/>
      <c r="I2449" s="25"/>
      <c r="J2449" s="25"/>
      <c r="K2449" s="25"/>
      <c r="L2449" s="25"/>
      <c r="U2449" s="3"/>
      <c r="V2449" s="3"/>
      <c r="W2449" s="3"/>
      <c r="X2449" s="3"/>
      <c r="Y2449" s="3"/>
      <c r="Z2449" s="3"/>
      <c r="AA2449" s="3"/>
      <c r="AB2449" s="3"/>
      <c r="AC2449" s="3"/>
      <c r="AD2449" s="3"/>
      <c r="AE2449" s="3"/>
      <c r="AF2449" s="3"/>
    </row>
    <row r="2450" spans="1:32" ht="11.25" customHeight="1">
      <c r="A2450" s="37" t="str">
        <f>IF(COUNTIF($N$18:$N$60,A2444)=1,VLOOKUP(A2444,$N$18:$O$60,2,0),"")</f>
        <v/>
      </c>
      <c r="B2450" s="37"/>
      <c r="C2450" s="25"/>
      <c r="D2450" s="25"/>
      <c r="E2450" s="25"/>
      <c r="F2450" s="25"/>
      <c r="G2450" s="25"/>
      <c r="H2450" s="25"/>
      <c r="I2450" s="25"/>
      <c r="J2450" s="25"/>
      <c r="K2450" s="25"/>
      <c r="L2450" s="25"/>
      <c r="U2450" s="3"/>
      <c r="V2450" s="3"/>
      <c r="W2450" s="3"/>
      <c r="X2450" s="3"/>
      <c r="Y2450" s="3"/>
      <c r="Z2450" s="3"/>
      <c r="AA2450" s="3"/>
      <c r="AB2450" s="3"/>
      <c r="AC2450" s="3"/>
      <c r="AD2450" s="3"/>
      <c r="AE2450" s="3"/>
      <c r="AF2450" s="3"/>
    </row>
    <row r="2451" spans="1:32" ht="11.25" customHeight="1">
      <c r="A2451" s="38"/>
      <c r="B2451" s="38"/>
      <c r="C2451" s="26"/>
      <c r="D2451" s="26"/>
      <c r="E2451" s="26"/>
      <c r="F2451" s="26"/>
      <c r="G2451" s="26"/>
      <c r="H2451" s="26"/>
      <c r="I2451" s="26"/>
      <c r="J2451" s="26"/>
      <c r="K2451" s="26"/>
      <c r="L2451" s="26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  <c r="AE2451" s="3"/>
      <c r="AF2451" s="3"/>
    </row>
    <row r="2452" spans="1:32" ht="11.25" customHeight="1">
      <c r="A2452" s="22"/>
      <c r="B2452" s="22"/>
      <c r="C2452" s="24"/>
      <c r="D2452" s="24"/>
      <c r="E2452" s="24"/>
      <c r="F2452" s="24"/>
      <c r="G2452" s="24"/>
      <c r="H2452" s="24"/>
      <c r="I2452" s="24"/>
      <c r="J2452" s="24"/>
      <c r="K2452" s="24"/>
      <c r="L2452" s="24"/>
      <c r="U2452" s="3"/>
      <c r="V2452" s="3"/>
      <c r="W2452" s="3"/>
      <c r="X2452" s="3"/>
      <c r="Y2452" s="3"/>
      <c r="Z2452" s="3"/>
      <c r="AA2452" s="3"/>
      <c r="AB2452" s="3"/>
      <c r="AC2452" s="3"/>
      <c r="AD2452" s="3"/>
      <c r="AE2452" s="3"/>
      <c r="AF2452" s="3"/>
    </row>
    <row r="2453" spans="1:32" ht="11.25" customHeight="1">
      <c r="A2453" s="41">
        <f t="shared" ref="A2453" si="509">A2444+1</f>
        <v>46652</v>
      </c>
      <c r="B2453" s="41"/>
      <c r="C2453" s="25"/>
      <c r="D2453" s="25"/>
      <c r="E2453" s="25"/>
      <c r="F2453" s="25"/>
      <c r="G2453" s="25"/>
      <c r="H2453" s="25"/>
      <c r="I2453" s="25"/>
      <c r="J2453" s="25"/>
      <c r="K2453" s="25"/>
      <c r="L2453" s="25"/>
      <c r="U2453" s="3"/>
      <c r="V2453" s="3"/>
      <c r="W2453" s="3"/>
      <c r="X2453" s="3"/>
      <c r="Y2453" s="3"/>
      <c r="Z2453" s="3"/>
      <c r="AA2453" s="3"/>
      <c r="AB2453" s="3"/>
      <c r="AC2453" s="3"/>
      <c r="AD2453" s="3"/>
      <c r="AE2453" s="3"/>
      <c r="AF2453" s="3"/>
    </row>
    <row r="2454" spans="1:32" ht="11.25" customHeight="1">
      <c r="A2454" s="41"/>
      <c r="B2454" s="41"/>
      <c r="C2454" s="25"/>
      <c r="D2454" s="25"/>
      <c r="E2454" s="25"/>
      <c r="F2454" s="25"/>
      <c r="G2454" s="25"/>
      <c r="H2454" s="25"/>
      <c r="I2454" s="25"/>
      <c r="J2454" s="25"/>
      <c r="K2454" s="25"/>
      <c r="L2454" s="25"/>
      <c r="U2454" s="3"/>
      <c r="V2454" s="3"/>
      <c r="W2454" s="3"/>
      <c r="X2454" s="3"/>
      <c r="Y2454" s="3"/>
      <c r="Z2454" s="3"/>
      <c r="AA2454" s="3"/>
      <c r="AB2454" s="3"/>
      <c r="AC2454" s="3"/>
      <c r="AD2454" s="3"/>
      <c r="AE2454" s="3"/>
      <c r="AF2454" s="3"/>
    </row>
    <row r="2455" spans="1:32" ht="11.25" customHeight="1">
      <c r="A2455" s="41"/>
      <c r="B2455" s="41"/>
      <c r="C2455" s="25"/>
      <c r="D2455" s="25"/>
      <c r="E2455" s="25"/>
      <c r="F2455" s="25"/>
      <c r="G2455" s="25"/>
      <c r="H2455" s="25"/>
      <c r="I2455" s="25"/>
      <c r="J2455" s="25"/>
      <c r="K2455" s="25"/>
      <c r="L2455" s="25"/>
      <c r="U2455" s="3"/>
      <c r="V2455" s="3"/>
      <c r="W2455" s="3"/>
      <c r="X2455" s="3"/>
      <c r="Y2455" s="3"/>
      <c r="Z2455" s="3"/>
      <c r="AA2455" s="3"/>
      <c r="AB2455" s="3"/>
      <c r="AC2455" s="3"/>
      <c r="AD2455" s="3"/>
      <c r="AE2455" s="3"/>
      <c r="AF2455" s="3"/>
    </row>
    <row r="2456" spans="1:32" ht="11.25" customHeight="1">
      <c r="A2456" s="41"/>
      <c r="B2456" s="41"/>
      <c r="C2456" s="25"/>
      <c r="D2456" s="25"/>
      <c r="E2456" s="25"/>
      <c r="F2456" s="25"/>
      <c r="G2456" s="25"/>
      <c r="H2456" s="25"/>
      <c r="I2456" s="25"/>
      <c r="J2456" s="25"/>
      <c r="K2456" s="25"/>
      <c r="L2456" s="25"/>
      <c r="U2456" s="3"/>
      <c r="V2456" s="3"/>
      <c r="W2456" s="3"/>
      <c r="X2456" s="3"/>
      <c r="Y2456" s="3"/>
      <c r="Z2456" s="3"/>
      <c r="AA2456" s="3"/>
      <c r="AB2456" s="3"/>
      <c r="AC2456" s="3"/>
      <c r="AD2456" s="3"/>
      <c r="AE2456" s="3"/>
      <c r="AF2456" s="3"/>
    </row>
    <row r="2457" spans="1:32" ht="11.25" customHeight="1">
      <c r="A2457" s="40">
        <f t="shared" ref="A2457" si="510">A2453</f>
        <v>46652</v>
      </c>
      <c r="B2457" s="40"/>
      <c r="C2457" s="25"/>
      <c r="D2457" s="25"/>
      <c r="E2457" s="25"/>
      <c r="F2457" s="25"/>
      <c r="G2457" s="25"/>
      <c r="H2457" s="25"/>
      <c r="I2457" s="25"/>
      <c r="J2457" s="25"/>
      <c r="K2457" s="25"/>
      <c r="L2457" s="25"/>
      <c r="U2457" s="3"/>
      <c r="V2457" s="3"/>
      <c r="W2457" s="3"/>
      <c r="X2457" s="3"/>
      <c r="Y2457" s="3"/>
      <c r="Z2457" s="3"/>
      <c r="AA2457" s="3"/>
      <c r="AB2457" s="3"/>
      <c r="AC2457" s="3"/>
      <c r="AD2457" s="3"/>
      <c r="AE2457" s="3"/>
      <c r="AF2457" s="3"/>
    </row>
    <row r="2458" spans="1:32" ht="11.25" customHeight="1">
      <c r="A2458" s="40"/>
      <c r="B2458" s="40"/>
      <c r="C2458" s="25"/>
      <c r="D2458" s="25"/>
      <c r="E2458" s="25"/>
      <c r="F2458" s="25"/>
      <c r="G2458" s="25"/>
      <c r="H2458" s="25"/>
      <c r="I2458" s="25"/>
      <c r="J2458" s="25"/>
      <c r="K2458" s="25"/>
      <c r="L2458" s="25"/>
      <c r="U2458" s="3"/>
      <c r="V2458" s="3"/>
      <c r="W2458" s="3"/>
      <c r="X2458" s="3"/>
      <c r="Y2458" s="3"/>
      <c r="Z2458" s="3"/>
      <c r="AA2458" s="3"/>
      <c r="AB2458" s="3"/>
      <c r="AC2458" s="3"/>
      <c r="AD2458" s="3"/>
      <c r="AE2458" s="3"/>
      <c r="AF2458" s="3"/>
    </row>
    <row r="2459" spans="1:32" ht="11.25" customHeight="1">
      <c r="A2459" s="37" t="str">
        <f>IF(COUNTIF($N$18:$N$60,A2453)=1,VLOOKUP(A2453,$N$18:$O$60,2,0),"")</f>
        <v/>
      </c>
      <c r="B2459" s="37"/>
      <c r="C2459" s="25"/>
      <c r="D2459" s="25"/>
      <c r="E2459" s="25"/>
      <c r="F2459" s="25"/>
      <c r="G2459" s="25"/>
      <c r="H2459" s="25"/>
      <c r="I2459" s="25"/>
      <c r="J2459" s="25"/>
      <c r="K2459" s="25"/>
      <c r="L2459" s="25"/>
      <c r="U2459" s="3"/>
      <c r="V2459" s="3"/>
      <c r="W2459" s="3"/>
      <c r="X2459" s="3"/>
      <c r="Y2459" s="3"/>
      <c r="Z2459" s="3"/>
      <c r="AA2459" s="3"/>
      <c r="AB2459" s="3"/>
      <c r="AC2459" s="3"/>
      <c r="AD2459" s="3"/>
      <c r="AE2459" s="3"/>
      <c r="AF2459" s="3"/>
    </row>
    <row r="2460" spans="1:32" ht="11.25" customHeight="1">
      <c r="A2460" s="38"/>
      <c r="B2460" s="38"/>
      <c r="C2460" s="26"/>
      <c r="D2460" s="26"/>
      <c r="E2460" s="26"/>
      <c r="F2460" s="26"/>
      <c r="G2460" s="26"/>
      <c r="H2460" s="26"/>
      <c r="I2460" s="26"/>
      <c r="J2460" s="26"/>
      <c r="K2460" s="26"/>
      <c r="L2460" s="26"/>
      <c r="U2460" s="3"/>
      <c r="V2460" s="3"/>
      <c r="W2460" s="3"/>
      <c r="X2460" s="3"/>
      <c r="Y2460" s="3"/>
      <c r="Z2460" s="3"/>
      <c r="AA2460" s="3"/>
      <c r="AB2460" s="3"/>
      <c r="AC2460" s="3"/>
      <c r="AD2460" s="3"/>
      <c r="AE2460" s="3"/>
      <c r="AF2460" s="3"/>
    </row>
    <row r="2461" spans="1:32" ht="11.25" customHeight="1">
      <c r="A2461" s="22"/>
      <c r="B2461" s="22"/>
      <c r="C2461" s="24"/>
      <c r="D2461" s="24"/>
      <c r="E2461" s="24"/>
      <c r="F2461" s="24"/>
      <c r="G2461" s="24"/>
      <c r="H2461" s="24"/>
      <c r="I2461" s="24"/>
      <c r="J2461" s="24"/>
      <c r="K2461" s="24"/>
      <c r="L2461" s="24"/>
      <c r="U2461" s="3"/>
      <c r="V2461" s="3"/>
      <c r="W2461" s="3"/>
      <c r="X2461" s="3"/>
      <c r="Y2461" s="3"/>
      <c r="Z2461" s="3"/>
      <c r="AA2461" s="3"/>
      <c r="AB2461" s="3"/>
      <c r="AC2461" s="3"/>
      <c r="AD2461" s="3"/>
      <c r="AE2461" s="3"/>
      <c r="AF2461" s="3"/>
    </row>
    <row r="2462" spans="1:32" ht="11.25" customHeight="1">
      <c r="A2462" s="41">
        <f t="shared" ref="A2462" si="511">A2453+1</f>
        <v>46653</v>
      </c>
      <c r="B2462" s="41"/>
      <c r="C2462" s="25"/>
      <c r="D2462" s="25"/>
      <c r="E2462" s="25"/>
      <c r="F2462" s="25"/>
      <c r="G2462" s="25"/>
      <c r="H2462" s="25"/>
      <c r="I2462" s="25"/>
      <c r="J2462" s="25"/>
      <c r="K2462" s="25"/>
      <c r="L2462" s="25"/>
      <c r="U2462" s="3"/>
      <c r="V2462" s="3"/>
      <c r="W2462" s="3"/>
      <c r="X2462" s="3"/>
      <c r="Y2462" s="3"/>
      <c r="Z2462" s="3"/>
      <c r="AA2462" s="3"/>
      <c r="AB2462" s="3"/>
      <c r="AC2462" s="3"/>
      <c r="AD2462" s="3"/>
      <c r="AE2462" s="3"/>
      <c r="AF2462" s="3"/>
    </row>
    <row r="2463" spans="1:32" ht="11.25" customHeight="1">
      <c r="A2463" s="41"/>
      <c r="B2463" s="41"/>
      <c r="C2463" s="25"/>
      <c r="D2463" s="25"/>
      <c r="E2463" s="25"/>
      <c r="F2463" s="25"/>
      <c r="G2463" s="25"/>
      <c r="H2463" s="25"/>
      <c r="I2463" s="25"/>
      <c r="J2463" s="25"/>
      <c r="K2463" s="25"/>
      <c r="L2463" s="25"/>
      <c r="U2463" s="3"/>
      <c r="V2463" s="3"/>
      <c r="W2463" s="3"/>
      <c r="X2463" s="3"/>
      <c r="Y2463" s="3"/>
      <c r="Z2463" s="3"/>
      <c r="AA2463" s="3"/>
      <c r="AB2463" s="3"/>
      <c r="AC2463" s="3"/>
      <c r="AD2463" s="3"/>
      <c r="AE2463" s="3"/>
      <c r="AF2463" s="3"/>
    </row>
    <row r="2464" spans="1:32" ht="11.25" customHeight="1">
      <c r="A2464" s="41"/>
      <c r="B2464" s="41"/>
      <c r="C2464" s="25"/>
      <c r="D2464" s="25"/>
      <c r="E2464" s="25"/>
      <c r="F2464" s="25"/>
      <c r="G2464" s="25"/>
      <c r="H2464" s="25"/>
      <c r="I2464" s="25"/>
      <c r="J2464" s="25"/>
      <c r="K2464" s="25"/>
      <c r="L2464" s="25"/>
      <c r="U2464" s="3"/>
      <c r="V2464" s="3"/>
      <c r="W2464" s="3"/>
      <c r="X2464" s="3"/>
      <c r="Y2464" s="3"/>
      <c r="Z2464" s="3"/>
      <c r="AA2464" s="3"/>
      <c r="AB2464" s="3"/>
      <c r="AC2464" s="3"/>
      <c r="AD2464" s="3"/>
      <c r="AE2464" s="3"/>
      <c r="AF2464" s="3"/>
    </row>
    <row r="2465" spans="1:32" ht="11.25" customHeight="1">
      <c r="A2465" s="41"/>
      <c r="B2465" s="41"/>
      <c r="C2465" s="25"/>
      <c r="D2465" s="25"/>
      <c r="E2465" s="25"/>
      <c r="F2465" s="25"/>
      <c r="G2465" s="25"/>
      <c r="H2465" s="25"/>
      <c r="I2465" s="25"/>
      <c r="J2465" s="25"/>
      <c r="K2465" s="25"/>
      <c r="L2465" s="25"/>
      <c r="U2465" s="3"/>
      <c r="V2465" s="3"/>
      <c r="W2465" s="3"/>
      <c r="X2465" s="3"/>
      <c r="Y2465" s="3"/>
      <c r="Z2465" s="3"/>
      <c r="AA2465" s="3"/>
      <c r="AB2465" s="3"/>
      <c r="AC2465" s="3"/>
      <c r="AD2465" s="3"/>
      <c r="AE2465" s="3"/>
      <c r="AF2465" s="3"/>
    </row>
    <row r="2466" spans="1:32" ht="11.25" customHeight="1">
      <c r="A2466" s="40">
        <f t="shared" ref="A2466" si="512">A2462</f>
        <v>46653</v>
      </c>
      <c r="B2466" s="40"/>
      <c r="C2466" s="25"/>
      <c r="D2466" s="25"/>
      <c r="E2466" s="25"/>
      <c r="F2466" s="25"/>
      <c r="G2466" s="25"/>
      <c r="H2466" s="25"/>
      <c r="I2466" s="25"/>
      <c r="J2466" s="25"/>
      <c r="K2466" s="25"/>
      <c r="L2466" s="25"/>
      <c r="U2466" s="3"/>
      <c r="V2466" s="3"/>
      <c r="W2466" s="3"/>
      <c r="X2466" s="3"/>
      <c r="Y2466" s="3"/>
      <c r="Z2466" s="3"/>
      <c r="AA2466" s="3"/>
      <c r="AB2466" s="3"/>
      <c r="AC2466" s="3"/>
      <c r="AD2466" s="3"/>
      <c r="AE2466" s="3"/>
      <c r="AF2466" s="3"/>
    </row>
    <row r="2467" spans="1:32" ht="11.25" customHeight="1">
      <c r="A2467" s="40"/>
      <c r="B2467" s="40"/>
      <c r="C2467" s="25"/>
      <c r="D2467" s="25"/>
      <c r="E2467" s="25"/>
      <c r="F2467" s="25"/>
      <c r="G2467" s="25"/>
      <c r="H2467" s="25"/>
      <c r="I2467" s="25"/>
      <c r="J2467" s="25"/>
      <c r="K2467" s="25"/>
      <c r="L2467" s="25"/>
      <c r="U2467" s="3"/>
      <c r="V2467" s="3"/>
      <c r="W2467" s="3"/>
      <c r="X2467" s="3"/>
      <c r="Y2467" s="3"/>
      <c r="Z2467" s="3"/>
      <c r="AA2467" s="3"/>
      <c r="AB2467" s="3"/>
      <c r="AC2467" s="3"/>
      <c r="AD2467" s="3"/>
      <c r="AE2467" s="3"/>
      <c r="AF2467" s="3"/>
    </row>
    <row r="2468" spans="1:32" ht="11.25" customHeight="1">
      <c r="A2468" s="37" t="str">
        <f>IF(COUNTIF($N$18:$N$60,A2462)=1,VLOOKUP(A2462,$N$18:$O$60,2,0),"")</f>
        <v/>
      </c>
      <c r="B2468" s="37"/>
      <c r="C2468" s="25"/>
      <c r="D2468" s="25"/>
      <c r="E2468" s="25"/>
      <c r="F2468" s="25"/>
      <c r="G2468" s="25"/>
      <c r="H2468" s="25"/>
      <c r="I2468" s="25"/>
      <c r="J2468" s="25"/>
      <c r="K2468" s="25"/>
      <c r="L2468" s="25"/>
      <c r="U2468" s="3"/>
      <c r="V2468" s="3"/>
      <c r="W2468" s="3"/>
      <c r="X2468" s="3"/>
      <c r="Y2468" s="3"/>
      <c r="Z2468" s="3"/>
      <c r="AA2468" s="3"/>
      <c r="AB2468" s="3"/>
      <c r="AC2468" s="3"/>
      <c r="AD2468" s="3"/>
      <c r="AE2468" s="3"/>
      <c r="AF2468" s="3"/>
    </row>
    <row r="2469" spans="1:32" ht="11.25" customHeight="1">
      <c r="A2469" s="38"/>
      <c r="B2469" s="38"/>
      <c r="C2469" s="26"/>
      <c r="D2469" s="26"/>
      <c r="E2469" s="26"/>
      <c r="F2469" s="26"/>
      <c r="G2469" s="26"/>
      <c r="H2469" s="26"/>
      <c r="I2469" s="26"/>
      <c r="J2469" s="26"/>
      <c r="K2469" s="26"/>
      <c r="L2469" s="26"/>
      <c r="U2469" s="3"/>
      <c r="V2469" s="3"/>
      <c r="W2469" s="3"/>
      <c r="X2469" s="3"/>
      <c r="Y2469" s="3"/>
      <c r="Z2469" s="3"/>
      <c r="AA2469" s="3"/>
      <c r="AB2469" s="3"/>
      <c r="AC2469" s="3"/>
      <c r="AD2469" s="3"/>
      <c r="AE2469" s="3"/>
      <c r="AF2469" s="3"/>
    </row>
    <row r="2470" spans="1:32" ht="11.25" customHeight="1">
      <c r="A2470" s="7"/>
      <c r="B2470" s="7"/>
      <c r="C2470" s="24"/>
      <c r="D2470" s="24"/>
      <c r="E2470" s="24"/>
      <c r="F2470" s="24"/>
      <c r="G2470" s="24"/>
      <c r="H2470" s="24"/>
      <c r="I2470" s="24"/>
      <c r="J2470" s="24"/>
      <c r="K2470" s="24"/>
      <c r="L2470" s="24"/>
      <c r="U2470" s="3"/>
      <c r="V2470" s="3"/>
      <c r="W2470" s="3"/>
      <c r="X2470" s="3"/>
      <c r="Y2470" s="3"/>
      <c r="Z2470" s="3"/>
      <c r="AA2470" s="3"/>
      <c r="AB2470" s="3"/>
      <c r="AC2470" s="3"/>
      <c r="AD2470" s="3"/>
      <c r="AE2470" s="3"/>
      <c r="AF2470" s="3"/>
    </row>
    <row r="2471" spans="1:32" ht="11.25" customHeight="1">
      <c r="A2471" s="41">
        <f t="shared" ref="A2471" si="513">A2462+1</f>
        <v>46654</v>
      </c>
      <c r="B2471" s="41"/>
      <c r="C2471" s="25"/>
      <c r="D2471" s="25"/>
      <c r="E2471" s="25"/>
      <c r="F2471" s="25"/>
      <c r="G2471" s="25"/>
      <c r="H2471" s="25"/>
      <c r="I2471" s="25"/>
      <c r="J2471" s="25"/>
      <c r="K2471" s="25"/>
      <c r="L2471" s="25"/>
      <c r="U2471" s="3"/>
      <c r="V2471" s="3"/>
      <c r="W2471" s="3"/>
      <c r="X2471" s="3"/>
      <c r="Y2471" s="3"/>
      <c r="Z2471" s="3"/>
      <c r="AA2471" s="3"/>
      <c r="AB2471" s="3"/>
      <c r="AC2471" s="3"/>
      <c r="AD2471" s="3"/>
      <c r="AE2471" s="3"/>
      <c r="AF2471" s="3"/>
    </row>
    <row r="2472" spans="1:32" ht="11.25" customHeight="1">
      <c r="A2472" s="41"/>
      <c r="B2472" s="41"/>
      <c r="C2472" s="25"/>
      <c r="D2472" s="25"/>
      <c r="E2472" s="25"/>
      <c r="F2472" s="25"/>
      <c r="G2472" s="25"/>
      <c r="H2472" s="25"/>
      <c r="I2472" s="25"/>
      <c r="J2472" s="25"/>
      <c r="K2472" s="25"/>
      <c r="L2472" s="25"/>
      <c r="U2472" s="3"/>
      <c r="V2472" s="3"/>
      <c r="W2472" s="3"/>
      <c r="X2472" s="3"/>
      <c r="Y2472" s="3"/>
      <c r="Z2472" s="3"/>
      <c r="AA2472" s="3"/>
      <c r="AB2472" s="3"/>
      <c r="AC2472" s="3"/>
      <c r="AD2472" s="3"/>
      <c r="AE2472" s="3"/>
      <c r="AF2472" s="3"/>
    </row>
    <row r="2473" spans="1:32" ht="11.25" customHeight="1">
      <c r="A2473" s="41"/>
      <c r="B2473" s="41"/>
      <c r="C2473" s="25"/>
      <c r="D2473" s="25"/>
      <c r="E2473" s="25"/>
      <c r="F2473" s="25"/>
      <c r="G2473" s="25"/>
      <c r="H2473" s="25"/>
      <c r="I2473" s="25"/>
      <c r="J2473" s="25"/>
      <c r="K2473" s="25"/>
      <c r="L2473" s="25"/>
      <c r="U2473" s="3"/>
      <c r="V2473" s="3"/>
      <c r="W2473" s="3"/>
      <c r="X2473" s="3"/>
      <c r="Y2473" s="3"/>
      <c r="Z2473" s="3"/>
      <c r="AA2473" s="3"/>
      <c r="AB2473" s="3"/>
      <c r="AC2473" s="3"/>
      <c r="AD2473" s="3"/>
      <c r="AE2473" s="3"/>
      <c r="AF2473" s="3"/>
    </row>
    <row r="2474" spans="1:32" ht="11.25" customHeight="1">
      <c r="A2474" s="41"/>
      <c r="B2474" s="41"/>
      <c r="C2474" s="25"/>
      <c r="D2474" s="25"/>
      <c r="E2474" s="25"/>
      <c r="F2474" s="25"/>
      <c r="G2474" s="25"/>
      <c r="H2474" s="25"/>
      <c r="I2474" s="25"/>
      <c r="J2474" s="25"/>
      <c r="K2474" s="25"/>
      <c r="L2474" s="25"/>
      <c r="U2474" s="3"/>
      <c r="V2474" s="3"/>
      <c r="W2474" s="3"/>
      <c r="X2474" s="3"/>
      <c r="Y2474" s="3"/>
      <c r="Z2474" s="3"/>
      <c r="AA2474" s="3"/>
      <c r="AB2474" s="3"/>
      <c r="AC2474" s="3"/>
      <c r="AD2474" s="3"/>
      <c r="AE2474" s="3"/>
      <c r="AF2474" s="3"/>
    </row>
    <row r="2475" spans="1:32" ht="11.25" customHeight="1">
      <c r="A2475" s="40">
        <f t="shared" ref="A2475" si="514">A2471</f>
        <v>46654</v>
      </c>
      <c r="B2475" s="40"/>
      <c r="C2475" s="25"/>
      <c r="D2475" s="25"/>
      <c r="E2475" s="25"/>
      <c r="F2475" s="25"/>
      <c r="G2475" s="25"/>
      <c r="H2475" s="25"/>
      <c r="I2475" s="25"/>
      <c r="J2475" s="25"/>
      <c r="K2475" s="25"/>
      <c r="L2475" s="25"/>
      <c r="U2475" s="3"/>
      <c r="V2475" s="3"/>
      <c r="W2475" s="3"/>
      <c r="X2475" s="3"/>
      <c r="Y2475" s="3"/>
      <c r="Z2475" s="3"/>
      <c r="AA2475" s="3"/>
      <c r="AB2475" s="3"/>
      <c r="AC2475" s="3"/>
      <c r="AD2475" s="3"/>
      <c r="AE2475" s="3"/>
      <c r="AF2475" s="3"/>
    </row>
    <row r="2476" spans="1:32" ht="11.25" customHeight="1">
      <c r="A2476" s="40"/>
      <c r="B2476" s="40"/>
      <c r="C2476" s="25"/>
      <c r="D2476" s="25"/>
      <c r="E2476" s="25"/>
      <c r="F2476" s="25"/>
      <c r="G2476" s="25"/>
      <c r="H2476" s="25"/>
      <c r="I2476" s="25"/>
      <c r="J2476" s="25"/>
      <c r="K2476" s="25"/>
      <c r="L2476" s="25"/>
      <c r="U2476" s="3"/>
      <c r="V2476" s="3"/>
      <c r="W2476" s="3"/>
      <c r="X2476" s="3"/>
      <c r="Y2476" s="3"/>
      <c r="Z2476" s="3"/>
      <c r="AA2476" s="3"/>
      <c r="AB2476" s="3"/>
      <c r="AC2476" s="3"/>
      <c r="AD2476" s="3"/>
      <c r="AE2476" s="3"/>
      <c r="AF2476" s="3"/>
    </row>
    <row r="2477" spans="1:32" ht="11.25" customHeight="1">
      <c r="A2477" s="37" t="str">
        <f>IF(COUNTIF($N$18:$N$60,A2471)=1,VLOOKUP(A2471,$N$18:$O$60,2,0),"")</f>
        <v/>
      </c>
      <c r="B2477" s="37"/>
      <c r="C2477" s="25"/>
      <c r="D2477" s="25"/>
      <c r="E2477" s="25"/>
      <c r="F2477" s="25"/>
      <c r="G2477" s="25"/>
      <c r="H2477" s="25"/>
      <c r="I2477" s="25"/>
      <c r="J2477" s="25"/>
      <c r="K2477" s="25"/>
      <c r="L2477" s="25"/>
      <c r="U2477" s="3"/>
      <c r="V2477" s="3"/>
      <c r="W2477" s="3"/>
      <c r="X2477" s="3"/>
      <c r="Y2477" s="3"/>
      <c r="Z2477" s="3"/>
      <c r="AA2477" s="3"/>
      <c r="AB2477" s="3"/>
      <c r="AC2477" s="3"/>
      <c r="AD2477" s="3"/>
      <c r="AE2477" s="3"/>
      <c r="AF2477" s="3"/>
    </row>
    <row r="2478" spans="1:32" ht="11.25" customHeight="1">
      <c r="A2478" s="38"/>
      <c r="B2478" s="38"/>
      <c r="C2478" s="26"/>
      <c r="D2478" s="26"/>
      <c r="E2478" s="26"/>
      <c r="F2478" s="26"/>
      <c r="G2478" s="26"/>
      <c r="H2478" s="26"/>
      <c r="I2478" s="26"/>
      <c r="J2478" s="26"/>
      <c r="K2478" s="26"/>
      <c r="L2478" s="26"/>
      <c r="U2478" s="3"/>
      <c r="V2478" s="3"/>
      <c r="W2478" s="3"/>
      <c r="X2478" s="3"/>
      <c r="Y2478" s="3"/>
      <c r="Z2478" s="3"/>
      <c r="AA2478" s="3"/>
      <c r="AB2478" s="3"/>
      <c r="AC2478" s="3"/>
      <c r="AD2478" s="3"/>
      <c r="AE2478" s="3"/>
      <c r="AF2478" s="3"/>
    </row>
    <row r="2479" spans="1:32" ht="11.25" customHeight="1">
      <c r="A2479" s="16"/>
      <c r="B2479" s="16"/>
      <c r="C2479" s="24"/>
      <c r="D2479" s="24"/>
      <c r="E2479" s="24"/>
      <c r="F2479" s="24"/>
      <c r="G2479" s="24"/>
      <c r="H2479" s="24"/>
      <c r="I2479" s="24"/>
      <c r="J2479" s="24"/>
      <c r="K2479" s="24"/>
      <c r="L2479" s="24"/>
      <c r="U2479" s="3"/>
      <c r="V2479" s="3"/>
      <c r="W2479" s="3"/>
      <c r="X2479" s="3"/>
      <c r="Y2479" s="3"/>
      <c r="Z2479" s="3"/>
      <c r="AA2479" s="3"/>
      <c r="AB2479" s="3"/>
      <c r="AC2479" s="3"/>
      <c r="AD2479" s="3"/>
      <c r="AE2479" s="3"/>
      <c r="AF2479" s="3"/>
    </row>
    <row r="2480" spans="1:32" ht="11.25" customHeight="1">
      <c r="A2480" s="39">
        <f t="shared" ref="A2480" si="515">A2471+1</f>
        <v>46655</v>
      </c>
      <c r="B2480" s="39"/>
      <c r="C2480" s="25"/>
      <c r="D2480" s="25"/>
      <c r="E2480" s="25"/>
      <c r="F2480" s="25"/>
      <c r="G2480" s="25"/>
      <c r="H2480" s="25"/>
      <c r="I2480" s="25"/>
      <c r="J2480" s="25"/>
      <c r="K2480" s="25"/>
      <c r="L2480" s="25"/>
      <c r="U2480" s="3"/>
      <c r="V2480" s="3"/>
      <c r="W2480" s="3"/>
      <c r="X2480" s="3"/>
      <c r="Y2480" s="3"/>
      <c r="Z2480" s="3"/>
      <c r="AA2480" s="3"/>
      <c r="AB2480" s="3"/>
      <c r="AC2480" s="3"/>
      <c r="AD2480" s="3"/>
      <c r="AE2480" s="3"/>
      <c r="AF2480" s="3"/>
    </row>
    <row r="2481" spans="1:32" ht="11.25" customHeight="1">
      <c r="A2481" s="39"/>
      <c r="B2481" s="39"/>
      <c r="C2481" s="25"/>
      <c r="D2481" s="25"/>
      <c r="E2481" s="25"/>
      <c r="F2481" s="25"/>
      <c r="G2481" s="25"/>
      <c r="H2481" s="25"/>
      <c r="I2481" s="25"/>
      <c r="J2481" s="25"/>
      <c r="K2481" s="25"/>
      <c r="L2481" s="25"/>
      <c r="U2481" s="3"/>
      <c r="V2481" s="3"/>
      <c r="W2481" s="3"/>
      <c r="X2481" s="3"/>
      <c r="Y2481" s="3"/>
      <c r="Z2481" s="3"/>
      <c r="AA2481" s="3"/>
      <c r="AB2481" s="3"/>
      <c r="AC2481" s="3"/>
      <c r="AD2481" s="3"/>
      <c r="AE2481" s="3"/>
      <c r="AF2481" s="3"/>
    </row>
    <row r="2482" spans="1:32" ht="11.25" customHeight="1">
      <c r="A2482" s="39"/>
      <c r="B2482" s="39"/>
      <c r="C2482" s="25"/>
      <c r="D2482" s="25"/>
      <c r="E2482" s="25"/>
      <c r="F2482" s="25"/>
      <c r="G2482" s="25"/>
      <c r="H2482" s="25"/>
      <c r="I2482" s="25"/>
      <c r="J2482" s="25"/>
      <c r="K2482" s="25"/>
      <c r="L2482" s="25"/>
      <c r="U2482" s="3"/>
      <c r="V2482" s="3"/>
      <c r="W2482" s="3"/>
      <c r="X2482" s="3"/>
      <c r="Y2482" s="3"/>
      <c r="Z2482" s="3"/>
      <c r="AA2482" s="3"/>
      <c r="AB2482" s="3"/>
      <c r="AC2482" s="3"/>
      <c r="AD2482" s="3"/>
      <c r="AE2482" s="3"/>
      <c r="AF2482" s="3"/>
    </row>
    <row r="2483" spans="1:32" ht="11.25" customHeight="1">
      <c r="A2483" s="39"/>
      <c r="B2483" s="39"/>
      <c r="C2483" s="25"/>
      <c r="D2483" s="25"/>
      <c r="E2483" s="25"/>
      <c r="F2483" s="25"/>
      <c r="G2483" s="25"/>
      <c r="H2483" s="25"/>
      <c r="I2483" s="25"/>
      <c r="J2483" s="25"/>
      <c r="K2483" s="25"/>
      <c r="L2483" s="25"/>
      <c r="U2483" s="3"/>
      <c r="V2483" s="3"/>
      <c r="W2483" s="3"/>
      <c r="X2483" s="3"/>
      <c r="Y2483" s="3"/>
      <c r="Z2483" s="3"/>
      <c r="AA2483" s="3"/>
      <c r="AB2483" s="3"/>
      <c r="AC2483" s="3"/>
      <c r="AD2483" s="3"/>
      <c r="AE2483" s="3"/>
      <c r="AF2483" s="3"/>
    </row>
    <row r="2484" spans="1:32" ht="11.25" customHeight="1">
      <c r="A2484" s="35">
        <f t="shared" ref="A2484" si="516">A2480</f>
        <v>46655</v>
      </c>
      <c r="B2484" s="35"/>
      <c r="C2484" s="25"/>
      <c r="D2484" s="25"/>
      <c r="E2484" s="25"/>
      <c r="F2484" s="25"/>
      <c r="G2484" s="25"/>
      <c r="H2484" s="25"/>
      <c r="I2484" s="25"/>
      <c r="J2484" s="25"/>
      <c r="K2484" s="25"/>
      <c r="L2484" s="25"/>
      <c r="U2484" s="3"/>
      <c r="V2484" s="3"/>
      <c r="W2484" s="3"/>
      <c r="X2484" s="3"/>
      <c r="Y2484" s="3"/>
      <c r="Z2484" s="3"/>
      <c r="AA2484" s="3"/>
      <c r="AB2484" s="3"/>
      <c r="AC2484" s="3"/>
      <c r="AD2484" s="3"/>
      <c r="AE2484" s="3"/>
      <c r="AF2484" s="3"/>
    </row>
    <row r="2485" spans="1:32" ht="11.25" customHeight="1">
      <c r="A2485" s="35"/>
      <c r="B2485" s="35"/>
      <c r="C2485" s="25"/>
      <c r="D2485" s="25"/>
      <c r="E2485" s="25"/>
      <c r="F2485" s="25"/>
      <c r="G2485" s="25"/>
      <c r="H2485" s="25"/>
      <c r="I2485" s="25"/>
      <c r="J2485" s="25"/>
      <c r="K2485" s="25"/>
      <c r="L2485" s="25"/>
      <c r="U2485" s="3"/>
      <c r="V2485" s="3"/>
      <c r="W2485" s="3"/>
      <c r="X2485" s="3"/>
      <c r="Y2485" s="3"/>
      <c r="Z2485" s="3"/>
      <c r="AA2485" s="3"/>
      <c r="AB2485" s="3"/>
      <c r="AC2485" s="3"/>
      <c r="AD2485" s="3"/>
      <c r="AE2485" s="3"/>
      <c r="AF2485" s="3"/>
    </row>
    <row r="2486" spans="1:32" ht="11.25" customHeight="1">
      <c r="A2486" s="33" t="str">
        <f>IF(COUNTIF($N$18:$N$60,A2480)=1,VLOOKUP(A2480,$N$18:$O$60,2,0),"")</f>
        <v/>
      </c>
      <c r="B2486" s="33"/>
      <c r="C2486" s="25"/>
      <c r="D2486" s="25"/>
      <c r="E2486" s="25"/>
      <c r="F2486" s="25"/>
      <c r="G2486" s="25"/>
      <c r="H2486" s="25"/>
      <c r="I2486" s="25"/>
      <c r="J2486" s="25"/>
      <c r="K2486" s="25"/>
      <c r="L2486" s="25"/>
      <c r="U2486" s="3"/>
      <c r="V2486" s="3"/>
      <c r="W2486" s="3"/>
      <c r="X2486" s="3"/>
      <c r="Y2486" s="3"/>
      <c r="Z2486" s="3"/>
      <c r="AA2486" s="3"/>
      <c r="AB2486" s="3"/>
      <c r="AC2486" s="3"/>
      <c r="AD2486" s="3"/>
      <c r="AE2486" s="3"/>
      <c r="AF2486" s="3"/>
    </row>
    <row r="2487" spans="1:32" ht="11.25" customHeight="1">
      <c r="A2487" s="34"/>
      <c r="B2487" s="34"/>
      <c r="C2487" s="26"/>
      <c r="D2487" s="26"/>
      <c r="E2487" s="26"/>
      <c r="F2487" s="26"/>
      <c r="G2487" s="26"/>
      <c r="H2487" s="26"/>
      <c r="I2487" s="26"/>
      <c r="J2487" s="26"/>
      <c r="K2487" s="26"/>
      <c r="L2487" s="26"/>
      <c r="U2487" s="3"/>
      <c r="V2487" s="3"/>
      <c r="W2487" s="3"/>
      <c r="X2487" s="3"/>
      <c r="Y2487" s="3"/>
      <c r="Z2487" s="3"/>
      <c r="AA2487" s="3"/>
      <c r="AB2487" s="3"/>
      <c r="AC2487" s="3"/>
      <c r="AD2487" s="3"/>
      <c r="AE2487" s="3"/>
      <c r="AF2487" s="3"/>
    </row>
    <row r="2488" spans="1:32" ht="11.25" customHeight="1">
      <c r="A2488" s="19"/>
      <c r="B2488" s="19"/>
      <c r="C2488" s="24"/>
      <c r="D2488" s="24"/>
      <c r="E2488" s="24"/>
      <c r="F2488" s="24"/>
      <c r="G2488" s="24"/>
      <c r="H2488" s="24"/>
      <c r="I2488" s="24"/>
      <c r="J2488" s="24"/>
      <c r="K2488" s="24"/>
      <c r="L2488" s="24"/>
      <c r="U2488" s="3"/>
      <c r="V2488" s="3"/>
      <c r="W2488" s="3"/>
      <c r="X2488" s="3"/>
      <c r="Y2488" s="3"/>
      <c r="Z2488" s="3"/>
      <c r="AA2488" s="3"/>
      <c r="AB2488" s="3"/>
      <c r="AC2488" s="3"/>
      <c r="AD2488" s="3"/>
      <c r="AE2488" s="3"/>
      <c r="AF2488" s="3"/>
    </row>
    <row r="2489" spans="1:32" ht="11.25" customHeight="1">
      <c r="A2489" s="39">
        <f t="shared" ref="A2489" si="517">A2480+1</f>
        <v>46656</v>
      </c>
      <c r="B2489" s="39"/>
      <c r="C2489" s="25"/>
      <c r="D2489" s="25"/>
      <c r="E2489" s="25"/>
      <c r="F2489" s="25"/>
      <c r="G2489" s="25"/>
      <c r="H2489" s="25"/>
      <c r="I2489" s="25"/>
      <c r="J2489" s="25"/>
      <c r="K2489" s="25"/>
      <c r="L2489" s="25"/>
      <c r="U2489" s="3"/>
      <c r="V2489" s="3"/>
      <c r="W2489" s="3"/>
      <c r="X2489" s="3"/>
      <c r="Y2489" s="3"/>
      <c r="Z2489" s="3"/>
      <c r="AA2489" s="3"/>
      <c r="AB2489" s="3"/>
      <c r="AC2489" s="3"/>
      <c r="AD2489" s="3"/>
      <c r="AE2489" s="3"/>
      <c r="AF2489" s="3"/>
    </row>
    <row r="2490" spans="1:32" ht="11.25" customHeight="1">
      <c r="A2490" s="39"/>
      <c r="B2490" s="39"/>
      <c r="C2490" s="25"/>
      <c r="D2490" s="25"/>
      <c r="E2490" s="25"/>
      <c r="F2490" s="25"/>
      <c r="G2490" s="25"/>
      <c r="H2490" s="25"/>
      <c r="I2490" s="25"/>
      <c r="J2490" s="25"/>
      <c r="K2490" s="25"/>
      <c r="L2490" s="25"/>
      <c r="U2490" s="3"/>
      <c r="V2490" s="3"/>
      <c r="W2490" s="3"/>
      <c r="X2490" s="3"/>
      <c r="Y2490" s="3"/>
      <c r="Z2490" s="3"/>
      <c r="AA2490" s="3"/>
      <c r="AB2490" s="3"/>
      <c r="AC2490" s="3"/>
      <c r="AD2490" s="3"/>
      <c r="AE2490" s="3"/>
      <c r="AF2490" s="3"/>
    </row>
    <row r="2491" spans="1:32" ht="11.25" customHeight="1">
      <c r="A2491" s="39"/>
      <c r="B2491" s="39"/>
      <c r="C2491" s="25"/>
      <c r="D2491" s="25"/>
      <c r="E2491" s="25"/>
      <c r="F2491" s="25"/>
      <c r="G2491" s="25"/>
      <c r="H2491" s="25"/>
      <c r="I2491" s="25"/>
      <c r="J2491" s="25"/>
      <c r="K2491" s="25"/>
      <c r="L2491" s="25"/>
      <c r="U2491" s="3"/>
      <c r="V2491" s="3"/>
      <c r="W2491" s="3"/>
      <c r="X2491" s="3"/>
      <c r="Y2491" s="3"/>
      <c r="Z2491" s="3"/>
      <c r="AA2491" s="3"/>
      <c r="AB2491" s="3"/>
      <c r="AC2491" s="3"/>
      <c r="AD2491" s="3"/>
      <c r="AE2491" s="3"/>
      <c r="AF2491" s="3"/>
    </row>
    <row r="2492" spans="1:32" ht="11.25" customHeight="1">
      <c r="A2492" s="39"/>
      <c r="B2492" s="39"/>
      <c r="C2492" s="25"/>
      <c r="D2492" s="25"/>
      <c r="E2492" s="25"/>
      <c r="F2492" s="25"/>
      <c r="G2492" s="25"/>
      <c r="H2492" s="25"/>
      <c r="I2492" s="25"/>
      <c r="J2492" s="25"/>
      <c r="K2492" s="25"/>
      <c r="L2492" s="25"/>
      <c r="U2492" s="3"/>
      <c r="V2492" s="3"/>
      <c r="W2492" s="3"/>
      <c r="X2492" s="3"/>
      <c r="Y2492" s="3"/>
      <c r="Z2492" s="3"/>
      <c r="AA2492" s="3"/>
      <c r="AB2492" s="3"/>
      <c r="AC2492" s="3"/>
      <c r="AD2492" s="3"/>
      <c r="AE2492" s="3"/>
      <c r="AF2492" s="3"/>
    </row>
    <row r="2493" spans="1:32" ht="11.25" customHeight="1">
      <c r="A2493" s="35">
        <f t="shared" ref="A2493" si="518">A2489</f>
        <v>46656</v>
      </c>
      <c r="B2493" s="35"/>
      <c r="C2493" s="25"/>
      <c r="D2493" s="25"/>
      <c r="E2493" s="25"/>
      <c r="F2493" s="25"/>
      <c r="G2493" s="25"/>
      <c r="H2493" s="25"/>
      <c r="I2493" s="25"/>
      <c r="J2493" s="25"/>
      <c r="K2493" s="25"/>
      <c r="L2493" s="25"/>
      <c r="U2493" s="3"/>
      <c r="V2493" s="3"/>
      <c r="W2493" s="3"/>
      <c r="X2493" s="3"/>
      <c r="Y2493" s="3"/>
      <c r="Z2493" s="3"/>
      <c r="AA2493" s="3"/>
      <c r="AB2493" s="3"/>
      <c r="AC2493" s="3"/>
      <c r="AD2493" s="3"/>
      <c r="AE2493" s="3"/>
      <c r="AF2493" s="3"/>
    </row>
    <row r="2494" spans="1:32" ht="11.25" customHeight="1">
      <c r="A2494" s="35"/>
      <c r="B2494" s="35"/>
      <c r="C2494" s="25"/>
      <c r="D2494" s="25"/>
      <c r="E2494" s="25"/>
      <c r="F2494" s="25"/>
      <c r="G2494" s="25"/>
      <c r="H2494" s="25"/>
      <c r="I2494" s="25"/>
      <c r="J2494" s="25"/>
      <c r="K2494" s="25"/>
      <c r="L2494" s="25"/>
      <c r="U2494" s="3"/>
      <c r="V2494" s="3"/>
      <c r="W2494" s="3"/>
      <c r="X2494" s="3"/>
      <c r="Y2494" s="3"/>
      <c r="Z2494" s="3"/>
      <c r="AA2494" s="3"/>
      <c r="AB2494" s="3"/>
      <c r="AC2494" s="3"/>
      <c r="AD2494" s="3"/>
      <c r="AE2494" s="3"/>
      <c r="AF2494" s="3"/>
    </row>
    <row r="2495" spans="1:32" ht="11.25" customHeight="1">
      <c r="A2495" s="33" t="str">
        <f>IF(COUNTIF($N$18:$N$60,A2489)=1,VLOOKUP(A2489,$N$18:$O$60,2,0),"")</f>
        <v/>
      </c>
      <c r="B2495" s="33"/>
      <c r="C2495" s="25"/>
      <c r="D2495" s="25"/>
      <c r="E2495" s="25"/>
      <c r="F2495" s="25"/>
      <c r="G2495" s="25"/>
      <c r="H2495" s="25"/>
      <c r="I2495" s="25"/>
      <c r="J2495" s="25"/>
      <c r="K2495" s="25"/>
      <c r="L2495" s="25"/>
      <c r="U2495" s="3"/>
      <c r="V2495" s="3"/>
      <c r="W2495" s="3"/>
      <c r="X2495" s="3"/>
      <c r="Y2495" s="3"/>
      <c r="Z2495" s="3"/>
      <c r="AA2495" s="3"/>
      <c r="AB2495" s="3"/>
      <c r="AC2495" s="3"/>
      <c r="AD2495" s="3"/>
      <c r="AE2495" s="3"/>
      <c r="AF2495" s="3"/>
    </row>
    <row r="2496" spans="1:32" ht="11.25" customHeight="1">
      <c r="A2496" s="34"/>
      <c r="B2496" s="34"/>
      <c r="C2496" s="26"/>
      <c r="D2496" s="26"/>
      <c r="E2496" s="26"/>
      <c r="F2496" s="26"/>
      <c r="G2496" s="26"/>
      <c r="H2496" s="26"/>
      <c r="I2496" s="26"/>
      <c r="J2496" s="26"/>
      <c r="K2496" s="26"/>
      <c r="L2496" s="26"/>
      <c r="U2496" s="3"/>
      <c r="V2496" s="3"/>
      <c r="W2496" s="3"/>
      <c r="X2496" s="3"/>
      <c r="Y2496" s="3"/>
      <c r="Z2496" s="3"/>
      <c r="AA2496" s="3"/>
      <c r="AB2496" s="3"/>
      <c r="AC2496" s="3"/>
      <c r="AD2496" s="3"/>
      <c r="AE2496" s="3"/>
      <c r="AF2496" s="3"/>
    </row>
    <row r="2497" spans="1:32" ht="33.75" customHeight="1">
      <c r="A2497" s="36">
        <f>TRUNC((A2499-WEEKDAY(A2499,2)-DATE(YEAR(A2499+4-WEEKDAY(A2499,2)),1,-10))/7)</f>
        <v>39</v>
      </c>
      <c r="B2497" s="36"/>
      <c r="C2497" s="27" t="str">
        <f>IF(MONTH(A2499)=MONTH(A2553),VLOOKUP(MONTH(A2499),$R$1:$S$12,2,2)&amp;" "&amp;YEAR(A2499),VLOOKUP(MONTH(A2499),$R$1:$S$12,2,2)&amp;" "&amp;YEAR(A2499)&amp;" / "&amp;VLOOKUP(MONTH(A2553),$R$1:$S$12,2,2)&amp;" "&amp;YEAR(A2553))</f>
        <v>September 2027 / Oktober 2027</v>
      </c>
      <c r="D2497" s="27"/>
      <c r="E2497" s="27"/>
      <c r="F2497" s="27"/>
      <c r="G2497" s="27"/>
      <c r="H2497" s="27"/>
      <c r="I2497" s="27"/>
      <c r="J2497" s="27"/>
      <c r="K2497" s="27"/>
      <c r="L2497" s="27"/>
      <c r="U2497" s="3"/>
      <c r="V2497" s="3"/>
      <c r="W2497" s="3"/>
      <c r="X2497" s="3"/>
      <c r="Y2497" s="3"/>
      <c r="Z2497" s="3"/>
      <c r="AA2497" s="3"/>
      <c r="AB2497" s="3"/>
      <c r="AC2497" s="3"/>
      <c r="AD2497" s="3"/>
      <c r="AE2497" s="3"/>
      <c r="AF2497" s="3"/>
    </row>
    <row r="2498" spans="1:32" ht="11.25" customHeight="1">
      <c r="A2498" s="21"/>
      <c r="B2498" s="21"/>
      <c r="C2498" s="24"/>
      <c r="D2498" s="24"/>
      <c r="E2498" s="24"/>
      <c r="F2498" s="24"/>
      <c r="G2498" s="24"/>
      <c r="H2498" s="24"/>
      <c r="I2498" s="24"/>
      <c r="J2498" s="24"/>
      <c r="K2498" s="24"/>
      <c r="L2498" s="24"/>
      <c r="U2498" s="3"/>
      <c r="V2498" s="3"/>
      <c r="W2498" s="3"/>
      <c r="X2498" s="3"/>
      <c r="Y2498" s="3"/>
      <c r="Z2498" s="3"/>
      <c r="AA2498" s="3"/>
      <c r="AB2498" s="3"/>
      <c r="AC2498" s="3"/>
      <c r="AD2498" s="3"/>
      <c r="AE2498" s="3"/>
      <c r="AF2498" s="3"/>
    </row>
    <row r="2499" spans="1:32" ht="11.25" customHeight="1">
      <c r="A2499" s="41">
        <f t="shared" ref="A2499" si="519">A2489+1</f>
        <v>46657</v>
      </c>
      <c r="B2499" s="41"/>
      <c r="C2499" s="25"/>
      <c r="D2499" s="25"/>
      <c r="E2499" s="25"/>
      <c r="F2499" s="25"/>
      <c r="G2499" s="25"/>
      <c r="H2499" s="25"/>
      <c r="I2499" s="25"/>
      <c r="J2499" s="25"/>
      <c r="K2499" s="25"/>
      <c r="L2499" s="25"/>
      <c r="U2499" s="3"/>
      <c r="V2499" s="3"/>
      <c r="W2499" s="3"/>
      <c r="X2499" s="3"/>
      <c r="Y2499" s="3"/>
      <c r="Z2499" s="3"/>
      <c r="AA2499" s="3"/>
      <c r="AB2499" s="3"/>
      <c r="AC2499" s="3"/>
      <c r="AD2499" s="3"/>
      <c r="AE2499" s="3"/>
      <c r="AF2499" s="3"/>
    </row>
    <row r="2500" spans="1:32" ht="11.25" customHeight="1">
      <c r="A2500" s="41"/>
      <c r="B2500" s="41"/>
      <c r="C2500" s="25"/>
      <c r="D2500" s="25"/>
      <c r="E2500" s="25"/>
      <c r="F2500" s="25"/>
      <c r="G2500" s="25"/>
      <c r="H2500" s="25"/>
      <c r="I2500" s="25"/>
      <c r="J2500" s="25"/>
      <c r="K2500" s="25"/>
      <c r="L2500" s="25"/>
      <c r="U2500" s="3"/>
      <c r="V2500" s="3"/>
      <c r="W2500" s="3"/>
      <c r="X2500" s="3"/>
      <c r="Y2500" s="3"/>
      <c r="Z2500" s="3"/>
      <c r="AA2500" s="3"/>
      <c r="AB2500" s="3"/>
      <c r="AC2500" s="3"/>
      <c r="AD2500" s="3"/>
      <c r="AE2500" s="3"/>
      <c r="AF2500" s="3"/>
    </row>
    <row r="2501" spans="1:32" ht="11.25" customHeight="1">
      <c r="A2501" s="41"/>
      <c r="B2501" s="41"/>
      <c r="C2501" s="25"/>
      <c r="D2501" s="25"/>
      <c r="E2501" s="25"/>
      <c r="F2501" s="25"/>
      <c r="G2501" s="25"/>
      <c r="H2501" s="25"/>
      <c r="I2501" s="25"/>
      <c r="J2501" s="25"/>
      <c r="K2501" s="25"/>
      <c r="L2501" s="25"/>
      <c r="U2501" s="3"/>
      <c r="V2501" s="3"/>
      <c r="W2501" s="3"/>
      <c r="X2501" s="3"/>
      <c r="Y2501" s="3"/>
      <c r="Z2501" s="3"/>
      <c r="AA2501" s="3"/>
      <c r="AB2501" s="3"/>
      <c r="AC2501" s="3"/>
      <c r="AD2501" s="3"/>
      <c r="AE2501" s="3"/>
      <c r="AF2501" s="3"/>
    </row>
    <row r="2502" spans="1:32" ht="11.25" customHeight="1">
      <c r="A2502" s="41"/>
      <c r="B2502" s="41"/>
      <c r="C2502" s="25"/>
      <c r="D2502" s="25"/>
      <c r="E2502" s="25"/>
      <c r="F2502" s="25"/>
      <c r="G2502" s="25"/>
      <c r="H2502" s="25"/>
      <c r="I2502" s="25"/>
      <c r="J2502" s="25"/>
      <c r="K2502" s="25"/>
      <c r="L2502" s="25"/>
      <c r="U2502" s="3"/>
      <c r="V2502" s="3"/>
      <c r="W2502" s="3"/>
      <c r="X2502" s="3"/>
      <c r="Y2502" s="3"/>
      <c r="Z2502" s="3"/>
      <c r="AA2502" s="3"/>
      <c r="AB2502" s="3"/>
      <c r="AC2502" s="3"/>
      <c r="AD2502" s="3"/>
      <c r="AE2502" s="3"/>
      <c r="AF2502" s="3"/>
    </row>
    <row r="2503" spans="1:32" ht="11.25" customHeight="1">
      <c r="A2503" s="40">
        <f t="shared" ref="A2503" si="520">A2499</f>
        <v>46657</v>
      </c>
      <c r="B2503" s="40"/>
      <c r="C2503" s="25"/>
      <c r="D2503" s="25"/>
      <c r="E2503" s="25"/>
      <c r="F2503" s="25"/>
      <c r="G2503" s="25"/>
      <c r="H2503" s="25"/>
      <c r="I2503" s="25"/>
      <c r="J2503" s="25"/>
      <c r="K2503" s="25"/>
      <c r="L2503" s="25"/>
      <c r="U2503" s="3"/>
      <c r="V2503" s="3"/>
      <c r="W2503" s="3"/>
      <c r="X2503" s="3"/>
      <c r="Y2503" s="3"/>
      <c r="Z2503" s="3"/>
      <c r="AA2503" s="3"/>
      <c r="AB2503" s="3"/>
      <c r="AC2503" s="3"/>
      <c r="AD2503" s="3"/>
      <c r="AE2503" s="3"/>
      <c r="AF2503" s="3"/>
    </row>
    <row r="2504" spans="1:32" ht="11.25" customHeight="1">
      <c r="A2504" s="40"/>
      <c r="B2504" s="40"/>
      <c r="C2504" s="25"/>
      <c r="D2504" s="25"/>
      <c r="E2504" s="25"/>
      <c r="F2504" s="25"/>
      <c r="G2504" s="25"/>
      <c r="H2504" s="25"/>
      <c r="I2504" s="25"/>
      <c r="J2504" s="25"/>
      <c r="K2504" s="25"/>
      <c r="L2504" s="25"/>
      <c r="U2504" s="3"/>
      <c r="V2504" s="3"/>
      <c r="W2504" s="3"/>
      <c r="X2504" s="3"/>
      <c r="Y2504" s="3"/>
      <c r="Z2504" s="3"/>
      <c r="AA2504" s="3"/>
      <c r="AB2504" s="3"/>
      <c r="AC2504" s="3"/>
      <c r="AD2504" s="3"/>
      <c r="AE2504" s="3"/>
      <c r="AF2504" s="3"/>
    </row>
    <row r="2505" spans="1:32" ht="11.25" customHeight="1">
      <c r="A2505" s="37" t="str">
        <f>IF(COUNTIF($N$18:$N$60,A2499)=1,VLOOKUP(A2499,$N$18:$O$60,2,0),"")</f>
        <v/>
      </c>
      <c r="B2505" s="37"/>
      <c r="C2505" s="25"/>
      <c r="D2505" s="25"/>
      <c r="E2505" s="25"/>
      <c r="F2505" s="25"/>
      <c r="G2505" s="25"/>
      <c r="H2505" s="25"/>
      <c r="I2505" s="25"/>
      <c r="J2505" s="25"/>
      <c r="K2505" s="25"/>
      <c r="L2505" s="25"/>
      <c r="U2505" s="3"/>
      <c r="V2505" s="3"/>
      <c r="W2505" s="3"/>
      <c r="X2505" s="3"/>
      <c r="Y2505" s="3"/>
      <c r="Z2505" s="3"/>
      <c r="AA2505" s="3"/>
      <c r="AB2505" s="3"/>
      <c r="AC2505" s="3"/>
      <c r="AD2505" s="3"/>
      <c r="AE2505" s="3"/>
      <c r="AF2505" s="3"/>
    </row>
    <row r="2506" spans="1:32" ht="11.25" customHeight="1">
      <c r="A2506" s="38"/>
      <c r="B2506" s="38"/>
      <c r="C2506" s="26"/>
      <c r="D2506" s="26"/>
      <c r="E2506" s="26"/>
      <c r="F2506" s="26"/>
      <c r="G2506" s="26"/>
      <c r="H2506" s="26"/>
      <c r="I2506" s="26"/>
      <c r="J2506" s="26"/>
      <c r="K2506" s="26"/>
      <c r="L2506" s="26"/>
      <c r="U2506" s="3"/>
      <c r="V2506" s="3"/>
      <c r="W2506" s="3"/>
      <c r="X2506" s="3"/>
      <c r="Y2506" s="3"/>
      <c r="Z2506" s="3"/>
      <c r="AA2506" s="3"/>
      <c r="AB2506" s="3"/>
      <c r="AC2506" s="3"/>
      <c r="AD2506" s="3"/>
      <c r="AE2506" s="3"/>
      <c r="AF2506" s="3"/>
    </row>
    <row r="2507" spans="1:32" ht="11.25" customHeight="1">
      <c r="A2507" s="21"/>
      <c r="B2507" s="21"/>
      <c r="C2507" s="24"/>
      <c r="D2507" s="24"/>
      <c r="E2507" s="24"/>
      <c r="F2507" s="24"/>
      <c r="G2507" s="24"/>
      <c r="H2507" s="24"/>
      <c r="I2507" s="24"/>
      <c r="J2507" s="24"/>
      <c r="K2507" s="24"/>
      <c r="L2507" s="24"/>
      <c r="U2507" s="3"/>
      <c r="V2507" s="3"/>
      <c r="W2507" s="3"/>
      <c r="X2507" s="3"/>
      <c r="Y2507" s="3"/>
      <c r="Z2507" s="3"/>
      <c r="AA2507" s="3"/>
      <c r="AB2507" s="3"/>
      <c r="AC2507" s="3"/>
      <c r="AD2507" s="3"/>
      <c r="AE2507" s="3"/>
      <c r="AF2507" s="3"/>
    </row>
    <row r="2508" spans="1:32" ht="11.25" customHeight="1">
      <c r="A2508" s="41">
        <f t="shared" ref="A2508" si="521">A2499+1</f>
        <v>46658</v>
      </c>
      <c r="B2508" s="41"/>
      <c r="C2508" s="25"/>
      <c r="D2508" s="25"/>
      <c r="E2508" s="25"/>
      <c r="F2508" s="25"/>
      <c r="G2508" s="25"/>
      <c r="H2508" s="25"/>
      <c r="I2508" s="25"/>
      <c r="J2508" s="25"/>
      <c r="K2508" s="25"/>
      <c r="L2508" s="25"/>
      <c r="U2508" s="3"/>
      <c r="V2508" s="3"/>
      <c r="W2508" s="3"/>
      <c r="X2508" s="3"/>
      <c r="Y2508" s="3"/>
      <c r="Z2508" s="3"/>
      <c r="AA2508" s="3"/>
      <c r="AB2508" s="3"/>
      <c r="AC2508" s="3"/>
      <c r="AD2508" s="3"/>
      <c r="AE2508" s="3"/>
      <c r="AF2508" s="3"/>
    </row>
    <row r="2509" spans="1:32" ht="11.25" customHeight="1">
      <c r="A2509" s="41"/>
      <c r="B2509" s="41"/>
      <c r="C2509" s="25"/>
      <c r="D2509" s="25"/>
      <c r="E2509" s="25"/>
      <c r="F2509" s="25"/>
      <c r="G2509" s="25"/>
      <c r="H2509" s="25"/>
      <c r="I2509" s="25"/>
      <c r="J2509" s="25"/>
      <c r="K2509" s="25"/>
      <c r="L2509" s="25"/>
      <c r="U2509" s="3"/>
      <c r="V2509" s="3"/>
      <c r="W2509" s="3"/>
      <c r="X2509" s="3"/>
      <c r="Y2509" s="3"/>
      <c r="Z2509" s="3"/>
      <c r="AA2509" s="3"/>
      <c r="AB2509" s="3"/>
      <c r="AC2509" s="3"/>
      <c r="AD2509" s="3"/>
      <c r="AE2509" s="3"/>
      <c r="AF2509" s="3"/>
    </row>
    <row r="2510" spans="1:32" ht="11.25" customHeight="1">
      <c r="A2510" s="41"/>
      <c r="B2510" s="41"/>
      <c r="C2510" s="25"/>
      <c r="D2510" s="25"/>
      <c r="E2510" s="25"/>
      <c r="F2510" s="25"/>
      <c r="G2510" s="25"/>
      <c r="H2510" s="25"/>
      <c r="I2510" s="25"/>
      <c r="J2510" s="25"/>
      <c r="K2510" s="25"/>
      <c r="L2510" s="25"/>
      <c r="U2510" s="3"/>
      <c r="V2510" s="3"/>
      <c r="W2510" s="3"/>
      <c r="X2510" s="3"/>
      <c r="Y2510" s="3"/>
      <c r="Z2510" s="3"/>
      <c r="AA2510" s="3"/>
      <c r="AB2510" s="3"/>
      <c r="AC2510" s="3"/>
      <c r="AD2510" s="3"/>
      <c r="AE2510" s="3"/>
      <c r="AF2510" s="3"/>
    </row>
    <row r="2511" spans="1:32" ht="11.25" customHeight="1">
      <c r="A2511" s="41"/>
      <c r="B2511" s="41"/>
      <c r="C2511" s="25"/>
      <c r="D2511" s="25"/>
      <c r="E2511" s="25"/>
      <c r="F2511" s="25"/>
      <c r="G2511" s="25"/>
      <c r="H2511" s="25"/>
      <c r="I2511" s="25"/>
      <c r="J2511" s="25"/>
      <c r="K2511" s="25"/>
      <c r="L2511" s="25"/>
      <c r="U2511" s="3"/>
      <c r="V2511" s="3"/>
      <c r="W2511" s="3"/>
      <c r="X2511" s="3"/>
      <c r="Y2511" s="3"/>
      <c r="Z2511" s="3"/>
      <c r="AA2511" s="3"/>
      <c r="AB2511" s="3"/>
      <c r="AC2511" s="3"/>
      <c r="AD2511" s="3"/>
      <c r="AE2511" s="3"/>
      <c r="AF2511" s="3"/>
    </row>
    <row r="2512" spans="1:32" ht="11.25" customHeight="1">
      <c r="A2512" s="40">
        <f t="shared" ref="A2512" si="522">A2508</f>
        <v>46658</v>
      </c>
      <c r="B2512" s="40"/>
      <c r="C2512" s="25"/>
      <c r="D2512" s="25"/>
      <c r="E2512" s="25"/>
      <c r="F2512" s="25"/>
      <c r="G2512" s="25"/>
      <c r="H2512" s="25"/>
      <c r="I2512" s="25"/>
      <c r="J2512" s="25"/>
      <c r="K2512" s="25"/>
      <c r="L2512" s="25"/>
      <c r="U2512" s="3"/>
      <c r="V2512" s="3"/>
      <c r="W2512" s="3"/>
      <c r="X2512" s="3"/>
      <c r="Y2512" s="3"/>
      <c r="Z2512" s="3"/>
      <c r="AA2512" s="3"/>
      <c r="AB2512" s="3"/>
      <c r="AC2512" s="3"/>
      <c r="AD2512" s="3"/>
      <c r="AE2512" s="3"/>
      <c r="AF2512" s="3"/>
    </row>
    <row r="2513" spans="1:32" ht="11.25" customHeight="1">
      <c r="A2513" s="40"/>
      <c r="B2513" s="40"/>
      <c r="C2513" s="25"/>
      <c r="D2513" s="25"/>
      <c r="E2513" s="25"/>
      <c r="F2513" s="25"/>
      <c r="G2513" s="25"/>
      <c r="H2513" s="25"/>
      <c r="I2513" s="25"/>
      <c r="J2513" s="25"/>
      <c r="K2513" s="25"/>
      <c r="L2513" s="25"/>
      <c r="U2513" s="3"/>
      <c r="V2513" s="3"/>
      <c r="W2513" s="3"/>
      <c r="X2513" s="3"/>
      <c r="Y2513" s="3"/>
      <c r="Z2513" s="3"/>
      <c r="AA2513" s="3"/>
      <c r="AB2513" s="3"/>
      <c r="AC2513" s="3"/>
      <c r="AD2513" s="3"/>
      <c r="AE2513" s="3"/>
      <c r="AF2513" s="3"/>
    </row>
    <row r="2514" spans="1:32" ht="11.25" customHeight="1">
      <c r="A2514" s="37" t="str">
        <f>IF(COUNTIF($N$18:$N$60,A2508)=1,VLOOKUP(A2508,$N$18:$O$60,2,0),"")</f>
        <v/>
      </c>
      <c r="B2514" s="37"/>
      <c r="C2514" s="25"/>
      <c r="D2514" s="25"/>
      <c r="E2514" s="25"/>
      <c r="F2514" s="25"/>
      <c r="G2514" s="25"/>
      <c r="H2514" s="25"/>
      <c r="I2514" s="25"/>
      <c r="J2514" s="25"/>
      <c r="K2514" s="25"/>
      <c r="L2514" s="25"/>
      <c r="U2514" s="3"/>
      <c r="V2514" s="3"/>
      <c r="W2514" s="3"/>
      <c r="X2514" s="3"/>
      <c r="Y2514" s="3"/>
      <c r="Z2514" s="3"/>
      <c r="AA2514" s="3"/>
      <c r="AB2514" s="3"/>
      <c r="AC2514" s="3"/>
      <c r="AD2514" s="3"/>
      <c r="AE2514" s="3"/>
      <c r="AF2514" s="3"/>
    </row>
    <row r="2515" spans="1:32" ht="11.25" customHeight="1">
      <c r="A2515" s="38"/>
      <c r="B2515" s="38"/>
      <c r="C2515" s="26"/>
      <c r="D2515" s="26"/>
      <c r="E2515" s="26"/>
      <c r="F2515" s="26"/>
      <c r="G2515" s="26"/>
      <c r="H2515" s="26"/>
      <c r="I2515" s="26"/>
      <c r="J2515" s="26"/>
      <c r="K2515" s="26"/>
      <c r="L2515" s="26"/>
      <c r="U2515" s="3"/>
      <c r="V2515" s="3"/>
      <c r="W2515" s="3"/>
      <c r="X2515" s="3"/>
      <c r="Y2515" s="3"/>
      <c r="Z2515" s="3"/>
      <c r="AA2515" s="3"/>
      <c r="AB2515" s="3"/>
      <c r="AC2515" s="3"/>
      <c r="AD2515" s="3"/>
      <c r="AE2515" s="3"/>
      <c r="AF2515" s="3"/>
    </row>
    <row r="2516" spans="1:32" ht="11.25" customHeight="1">
      <c r="A2516" s="22"/>
      <c r="B2516" s="22"/>
      <c r="C2516" s="24"/>
      <c r="D2516" s="24"/>
      <c r="E2516" s="24"/>
      <c r="F2516" s="24"/>
      <c r="G2516" s="24"/>
      <c r="H2516" s="24"/>
      <c r="I2516" s="24"/>
      <c r="J2516" s="24"/>
      <c r="K2516" s="24"/>
      <c r="L2516" s="24"/>
      <c r="U2516" s="3"/>
      <c r="V2516" s="3"/>
      <c r="W2516" s="3"/>
      <c r="X2516" s="3"/>
      <c r="Y2516" s="3"/>
      <c r="Z2516" s="3"/>
      <c r="AA2516" s="3"/>
      <c r="AB2516" s="3"/>
      <c r="AC2516" s="3"/>
      <c r="AD2516" s="3"/>
      <c r="AE2516" s="3"/>
      <c r="AF2516" s="3"/>
    </row>
    <row r="2517" spans="1:32" ht="11.25" customHeight="1">
      <c r="A2517" s="41">
        <f t="shared" ref="A2517" si="523">A2508+1</f>
        <v>46659</v>
      </c>
      <c r="B2517" s="41"/>
      <c r="C2517" s="25"/>
      <c r="D2517" s="25"/>
      <c r="E2517" s="25"/>
      <c r="F2517" s="25"/>
      <c r="G2517" s="25"/>
      <c r="H2517" s="25"/>
      <c r="I2517" s="25"/>
      <c r="J2517" s="25"/>
      <c r="K2517" s="25"/>
      <c r="L2517" s="25"/>
      <c r="U2517" s="3"/>
      <c r="V2517" s="3"/>
      <c r="W2517" s="3"/>
      <c r="X2517" s="3"/>
      <c r="Y2517" s="3"/>
      <c r="Z2517" s="3"/>
      <c r="AA2517" s="3"/>
      <c r="AB2517" s="3"/>
      <c r="AC2517" s="3"/>
      <c r="AD2517" s="3"/>
      <c r="AE2517" s="3"/>
      <c r="AF2517" s="3"/>
    </row>
    <row r="2518" spans="1:32" ht="11.25" customHeight="1">
      <c r="A2518" s="41"/>
      <c r="B2518" s="41"/>
      <c r="C2518" s="25"/>
      <c r="D2518" s="25"/>
      <c r="E2518" s="25"/>
      <c r="F2518" s="25"/>
      <c r="G2518" s="25"/>
      <c r="H2518" s="25"/>
      <c r="I2518" s="25"/>
      <c r="J2518" s="25"/>
      <c r="K2518" s="25"/>
      <c r="L2518" s="25"/>
      <c r="U2518" s="3"/>
      <c r="V2518" s="3"/>
      <c r="W2518" s="3"/>
      <c r="X2518" s="3"/>
      <c r="Y2518" s="3"/>
      <c r="Z2518" s="3"/>
      <c r="AA2518" s="3"/>
      <c r="AB2518" s="3"/>
      <c r="AC2518" s="3"/>
      <c r="AD2518" s="3"/>
      <c r="AE2518" s="3"/>
      <c r="AF2518" s="3"/>
    </row>
    <row r="2519" spans="1:32" ht="11.25" customHeight="1">
      <c r="A2519" s="41"/>
      <c r="B2519" s="41"/>
      <c r="C2519" s="25"/>
      <c r="D2519" s="25"/>
      <c r="E2519" s="25"/>
      <c r="F2519" s="25"/>
      <c r="G2519" s="25"/>
      <c r="H2519" s="25"/>
      <c r="I2519" s="25"/>
      <c r="J2519" s="25"/>
      <c r="K2519" s="25"/>
      <c r="L2519" s="25"/>
      <c r="U2519" s="3"/>
      <c r="V2519" s="3"/>
      <c r="W2519" s="3"/>
      <c r="X2519" s="3"/>
      <c r="Y2519" s="3"/>
      <c r="Z2519" s="3"/>
      <c r="AA2519" s="3"/>
      <c r="AB2519" s="3"/>
      <c r="AC2519" s="3"/>
      <c r="AD2519" s="3"/>
      <c r="AE2519" s="3"/>
      <c r="AF2519" s="3"/>
    </row>
    <row r="2520" spans="1:32" ht="11.25" customHeight="1">
      <c r="A2520" s="41"/>
      <c r="B2520" s="41"/>
      <c r="C2520" s="25"/>
      <c r="D2520" s="25"/>
      <c r="E2520" s="25"/>
      <c r="F2520" s="25"/>
      <c r="G2520" s="25"/>
      <c r="H2520" s="25"/>
      <c r="I2520" s="25"/>
      <c r="J2520" s="25"/>
      <c r="K2520" s="25"/>
      <c r="L2520" s="25"/>
      <c r="U2520" s="3"/>
      <c r="V2520" s="3"/>
      <c r="W2520" s="3"/>
      <c r="X2520" s="3"/>
      <c r="Y2520" s="3"/>
      <c r="Z2520" s="3"/>
      <c r="AA2520" s="3"/>
      <c r="AB2520" s="3"/>
      <c r="AC2520" s="3"/>
      <c r="AD2520" s="3"/>
      <c r="AE2520" s="3"/>
      <c r="AF2520" s="3"/>
    </row>
    <row r="2521" spans="1:32" ht="11.25" customHeight="1">
      <c r="A2521" s="40">
        <f t="shared" ref="A2521" si="524">A2517</f>
        <v>46659</v>
      </c>
      <c r="B2521" s="40"/>
      <c r="C2521" s="25"/>
      <c r="D2521" s="25"/>
      <c r="E2521" s="25"/>
      <c r="F2521" s="25"/>
      <c r="G2521" s="25"/>
      <c r="H2521" s="25"/>
      <c r="I2521" s="25"/>
      <c r="J2521" s="25"/>
      <c r="K2521" s="25"/>
      <c r="L2521" s="25"/>
      <c r="U2521" s="3"/>
      <c r="V2521" s="3"/>
      <c r="W2521" s="3"/>
      <c r="X2521" s="3"/>
      <c r="Y2521" s="3"/>
      <c r="Z2521" s="3"/>
      <c r="AA2521" s="3"/>
      <c r="AB2521" s="3"/>
      <c r="AC2521" s="3"/>
      <c r="AD2521" s="3"/>
      <c r="AE2521" s="3"/>
      <c r="AF2521" s="3"/>
    </row>
    <row r="2522" spans="1:32" ht="11.25" customHeight="1">
      <c r="A2522" s="40"/>
      <c r="B2522" s="40"/>
      <c r="C2522" s="25"/>
      <c r="D2522" s="25"/>
      <c r="E2522" s="25"/>
      <c r="F2522" s="25"/>
      <c r="G2522" s="25"/>
      <c r="H2522" s="25"/>
      <c r="I2522" s="25"/>
      <c r="J2522" s="25"/>
      <c r="K2522" s="25"/>
      <c r="L2522" s="25"/>
      <c r="U2522" s="3"/>
      <c r="V2522" s="3"/>
      <c r="W2522" s="3"/>
      <c r="X2522" s="3"/>
      <c r="Y2522" s="3"/>
      <c r="Z2522" s="3"/>
      <c r="AA2522" s="3"/>
      <c r="AB2522" s="3"/>
      <c r="AC2522" s="3"/>
      <c r="AD2522" s="3"/>
      <c r="AE2522" s="3"/>
      <c r="AF2522" s="3"/>
    </row>
    <row r="2523" spans="1:32" ht="11.25" customHeight="1">
      <c r="A2523" s="37" t="str">
        <f>IF(COUNTIF($N$18:$N$60,A2517)=1,VLOOKUP(A2517,$N$18:$O$60,2,0),"")</f>
        <v/>
      </c>
      <c r="B2523" s="37"/>
      <c r="C2523" s="25"/>
      <c r="D2523" s="25"/>
      <c r="E2523" s="25"/>
      <c r="F2523" s="25"/>
      <c r="G2523" s="25"/>
      <c r="H2523" s="25"/>
      <c r="I2523" s="25"/>
      <c r="J2523" s="25"/>
      <c r="K2523" s="25"/>
      <c r="L2523" s="25"/>
      <c r="U2523" s="3"/>
      <c r="V2523" s="3"/>
      <c r="W2523" s="3"/>
      <c r="X2523" s="3"/>
      <c r="Y2523" s="3"/>
      <c r="Z2523" s="3"/>
      <c r="AA2523" s="3"/>
      <c r="AB2523" s="3"/>
      <c r="AC2523" s="3"/>
      <c r="AD2523" s="3"/>
      <c r="AE2523" s="3"/>
      <c r="AF2523" s="3"/>
    </row>
    <row r="2524" spans="1:32" ht="11.25" customHeight="1">
      <c r="A2524" s="38"/>
      <c r="B2524" s="38"/>
      <c r="C2524" s="26"/>
      <c r="D2524" s="26"/>
      <c r="E2524" s="26"/>
      <c r="F2524" s="26"/>
      <c r="G2524" s="26"/>
      <c r="H2524" s="26"/>
      <c r="I2524" s="26"/>
      <c r="J2524" s="26"/>
      <c r="K2524" s="26"/>
      <c r="L2524" s="26"/>
      <c r="U2524" s="3"/>
      <c r="V2524" s="3"/>
      <c r="W2524" s="3"/>
      <c r="X2524" s="3"/>
      <c r="Y2524" s="3"/>
      <c r="Z2524" s="3"/>
      <c r="AA2524" s="3"/>
      <c r="AB2524" s="3"/>
      <c r="AC2524" s="3"/>
      <c r="AD2524" s="3"/>
      <c r="AE2524" s="3"/>
      <c r="AF2524" s="3"/>
    </row>
    <row r="2525" spans="1:32" ht="11.25" customHeight="1">
      <c r="A2525" s="22"/>
      <c r="B2525" s="22"/>
      <c r="C2525" s="24"/>
      <c r="D2525" s="24"/>
      <c r="E2525" s="24"/>
      <c r="F2525" s="24"/>
      <c r="G2525" s="24"/>
      <c r="H2525" s="24"/>
      <c r="I2525" s="24"/>
      <c r="J2525" s="24"/>
      <c r="K2525" s="24"/>
      <c r="L2525" s="24"/>
      <c r="U2525" s="3"/>
      <c r="V2525" s="3"/>
      <c r="W2525" s="3"/>
      <c r="X2525" s="3"/>
      <c r="Y2525" s="3"/>
      <c r="Z2525" s="3"/>
      <c r="AA2525" s="3"/>
      <c r="AB2525" s="3"/>
      <c r="AC2525" s="3"/>
      <c r="AD2525" s="3"/>
      <c r="AE2525" s="3"/>
      <c r="AF2525" s="3"/>
    </row>
    <row r="2526" spans="1:32" ht="11.25" customHeight="1">
      <c r="A2526" s="41">
        <f t="shared" ref="A2526" si="525">A2517+1</f>
        <v>46660</v>
      </c>
      <c r="B2526" s="41"/>
      <c r="C2526" s="25"/>
      <c r="D2526" s="25"/>
      <c r="E2526" s="25"/>
      <c r="F2526" s="25"/>
      <c r="G2526" s="25"/>
      <c r="H2526" s="25"/>
      <c r="I2526" s="25"/>
      <c r="J2526" s="25"/>
      <c r="K2526" s="25"/>
      <c r="L2526" s="25"/>
      <c r="U2526" s="3"/>
      <c r="V2526" s="3"/>
      <c r="W2526" s="3"/>
      <c r="X2526" s="3"/>
      <c r="Y2526" s="3"/>
      <c r="Z2526" s="3"/>
      <c r="AA2526" s="3"/>
      <c r="AB2526" s="3"/>
      <c r="AC2526" s="3"/>
      <c r="AD2526" s="3"/>
      <c r="AE2526" s="3"/>
      <c r="AF2526" s="3"/>
    </row>
    <row r="2527" spans="1:32" ht="11.25" customHeight="1">
      <c r="A2527" s="41"/>
      <c r="B2527" s="41"/>
      <c r="C2527" s="25"/>
      <c r="D2527" s="25"/>
      <c r="E2527" s="25"/>
      <c r="F2527" s="25"/>
      <c r="G2527" s="25"/>
      <c r="H2527" s="25"/>
      <c r="I2527" s="25"/>
      <c r="J2527" s="25"/>
      <c r="K2527" s="25"/>
      <c r="L2527" s="25"/>
      <c r="U2527" s="3"/>
      <c r="V2527" s="3"/>
      <c r="W2527" s="3"/>
      <c r="X2527" s="3"/>
      <c r="Y2527" s="3"/>
      <c r="Z2527" s="3"/>
      <c r="AA2527" s="3"/>
      <c r="AB2527" s="3"/>
      <c r="AC2527" s="3"/>
      <c r="AD2527" s="3"/>
      <c r="AE2527" s="3"/>
      <c r="AF2527" s="3"/>
    </row>
    <row r="2528" spans="1:32" ht="11.25" customHeight="1">
      <c r="A2528" s="41"/>
      <c r="B2528" s="41"/>
      <c r="C2528" s="25"/>
      <c r="D2528" s="25"/>
      <c r="E2528" s="25"/>
      <c r="F2528" s="25"/>
      <c r="G2528" s="25"/>
      <c r="H2528" s="25"/>
      <c r="I2528" s="25"/>
      <c r="J2528" s="25"/>
      <c r="K2528" s="25"/>
      <c r="L2528" s="25"/>
      <c r="U2528" s="3"/>
      <c r="V2528" s="3"/>
      <c r="W2528" s="3"/>
      <c r="X2528" s="3"/>
      <c r="Y2528" s="3"/>
      <c r="Z2528" s="3"/>
      <c r="AA2528" s="3"/>
      <c r="AB2528" s="3"/>
      <c r="AC2528" s="3"/>
      <c r="AD2528" s="3"/>
      <c r="AE2528" s="3"/>
      <c r="AF2528" s="3"/>
    </row>
    <row r="2529" spans="1:32" ht="11.25" customHeight="1">
      <c r="A2529" s="41"/>
      <c r="B2529" s="41"/>
      <c r="C2529" s="25"/>
      <c r="D2529" s="25"/>
      <c r="E2529" s="25"/>
      <c r="F2529" s="25"/>
      <c r="G2529" s="25"/>
      <c r="H2529" s="25"/>
      <c r="I2529" s="25"/>
      <c r="J2529" s="25"/>
      <c r="K2529" s="25"/>
      <c r="L2529" s="25"/>
      <c r="U2529" s="3"/>
      <c r="V2529" s="3"/>
      <c r="W2529" s="3"/>
      <c r="X2529" s="3"/>
      <c r="Y2529" s="3"/>
      <c r="Z2529" s="3"/>
      <c r="AA2529" s="3"/>
      <c r="AB2529" s="3"/>
      <c r="AC2529" s="3"/>
      <c r="AD2529" s="3"/>
      <c r="AE2529" s="3"/>
      <c r="AF2529" s="3"/>
    </row>
    <row r="2530" spans="1:32" ht="11.25" customHeight="1">
      <c r="A2530" s="40">
        <f t="shared" ref="A2530" si="526">A2526</f>
        <v>46660</v>
      </c>
      <c r="B2530" s="40"/>
      <c r="C2530" s="25"/>
      <c r="D2530" s="25"/>
      <c r="E2530" s="25"/>
      <c r="F2530" s="25"/>
      <c r="G2530" s="25"/>
      <c r="H2530" s="25"/>
      <c r="I2530" s="25"/>
      <c r="J2530" s="25"/>
      <c r="K2530" s="25"/>
      <c r="L2530" s="25"/>
      <c r="U2530" s="3"/>
      <c r="V2530" s="3"/>
      <c r="W2530" s="3"/>
      <c r="X2530" s="3"/>
      <c r="Y2530" s="3"/>
      <c r="Z2530" s="3"/>
      <c r="AA2530" s="3"/>
      <c r="AB2530" s="3"/>
      <c r="AC2530" s="3"/>
      <c r="AD2530" s="3"/>
      <c r="AE2530" s="3"/>
      <c r="AF2530" s="3"/>
    </row>
    <row r="2531" spans="1:32" ht="11.25" customHeight="1">
      <c r="A2531" s="40"/>
      <c r="B2531" s="40"/>
      <c r="C2531" s="25"/>
      <c r="D2531" s="25"/>
      <c r="E2531" s="25"/>
      <c r="F2531" s="25"/>
      <c r="G2531" s="25"/>
      <c r="H2531" s="25"/>
      <c r="I2531" s="25"/>
      <c r="J2531" s="25"/>
      <c r="K2531" s="25"/>
      <c r="L2531" s="25"/>
      <c r="U2531" s="3"/>
      <c r="V2531" s="3"/>
      <c r="W2531" s="3"/>
      <c r="X2531" s="3"/>
      <c r="Y2531" s="3"/>
      <c r="Z2531" s="3"/>
      <c r="AA2531" s="3"/>
      <c r="AB2531" s="3"/>
      <c r="AC2531" s="3"/>
      <c r="AD2531" s="3"/>
      <c r="AE2531" s="3"/>
      <c r="AF2531" s="3"/>
    </row>
    <row r="2532" spans="1:32" ht="11.25" customHeight="1">
      <c r="A2532" s="37" t="str">
        <f>IF(COUNTIF($N$18:$N$60,A2526)=1,VLOOKUP(A2526,$N$18:$O$60,2,0),"")</f>
        <v/>
      </c>
      <c r="B2532" s="37"/>
      <c r="C2532" s="25"/>
      <c r="D2532" s="25"/>
      <c r="E2532" s="25"/>
      <c r="F2532" s="25"/>
      <c r="G2532" s="25"/>
      <c r="H2532" s="25"/>
      <c r="I2532" s="25"/>
      <c r="J2532" s="25"/>
      <c r="K2532" s="25"/>
      <c r="L2532" s="25"/>
      <c r="U2532" s="3"/>
      <c r="V2532" s="3"/>
      <c r="W2532" s="3"/>
      <c r="X2532" s="3"/>
      <c r="Y2532" s="3"/>
      <c r="Z2532" s="3"/>
      <c r="AA2532" s="3"/>
      <c r="AB2532" s="3"/>
      <c r="AC2532" s="3"/>
      <c r="AD2532" s="3"/>
      <c r="AE2532" s="3"/>
      <c r="AF2532" s="3"/>
    </row>
    <row r="2533" spans="1:32" ht="11.25" customHeight="1">
      <c r="A2533" s="38"/>
      <c r="B2533" s="38"/>
      <c r="C2533" s="26"/>
      <c r="D2533" s="26"/>
      <c r="E2533" s="26"/>
      <c r="F2533" s="26"/>
      <c r="G2533" s="26"/>
      <c r="H2533" s="26"/>
      <c r="I2533" s="26"/>
      <c r="J2533" s="26"/>
      <c r="K2533" s="26"/>
      <c r="L2533" s="26"/>
      <c r="U2533" s="3"/>
      <c r="V2533" s="3"/>
      <c r="W2533" s="3"/>
      <c r="X2533" s="3"/>
      <c r="Y2533" s="3"/>
      <c r="Z2533" s="3"/>
      <c r="AA2533" s="3"/>
      <c r="AB2533" s="3"/>
      <c r="AC2533" s="3"/>
      <c r="AD2533" s="3"/>
      <c r="AE2533" s="3"/>
      <c r="AF2533" s="3"/>
    </row>
    <row r="2534" spans="1:32" ht="11.25" customHeight="1">
      <c r="A2534" s="7"/>
      <c r="B2534" s="7"/>
      <c r="C2534" s="24"/>
      <c r="D2534" s="24"/>
      <c r="E2534" s="24"/>
      <c r="F2534" s="24"/>
      <c r="G2534" s="24"/>
      <c r="H2534" s="24"/>
      <c r="I2534" s="24"/>
      <c r="J2534" s="24"/>
      <c r="K2534" s="24"/>
      <c r="L2534" s="24"/>
      <c r="U2534" s="3"/>
      <c r="V2534" s="3"/>
      <c r="W2534" s="3"/>
      <c r="X2534" s="3"/>
      <c r="Y2534" s="3"/>
      <c r="Z2534" s="3"/>
      <c r="AA2534" s="3"/>
      <c r="AB2534" s="3"/>
      <c r="AC2534" s="3"/>
      <c r="AD2534" s="3"/>
      <c r="AE2534" s="3"/>
      <c r="AF2534" s="3"/>
    </row>
    <row r="2535" spans="1:32" ht="11.25" customHeight="1">
      <c r="A2535" s="41">
        <f t="shared" ref="A2535" si="527">A2526+1</f>
        <v>46661</v>
      </c>
      <c r="B2535" s="41"/>
      <c r="C2535" s="25"/>
      <c r="D2535" s="25"/>
      <c r="E2535" s="25"/>
      <c r="F2535" s="25"/>
      <c r="G2535" s="25"/>
      <c r="H2535" s="25"/>
      <c r="I2535" s="25"/>
      <c r="J2535" s="25"/>
      <c r="K2535" s="25"/>
      <c r="L2535" s="25"/>
      <c r="U2535" s="3"/>
      <c r="V2535" s="3"/>
      <c r="W2535" s="3"/>
      <c r="X2535" s="3"/>
      <c r="Y2535" s="3"/>
      <c r="Z2535" s="3"/>
      <c r="AA2535" s="3"/>
      <c r="AB2535" s="3"/>
      <c r="AC2535" s="3"/>
      <c r="AD2535" s="3"/>
      <c r="AE2535" s="3"/>
      <c r="AF2535" s="3"/>
    </row>
    <row r="2536" spans="1:32" ht="11.25" customHeight="1">
      <c r="A2536" s="41"/>
      <c r="B2536" s="41"/>
      <c r="C2536" s="25"/>
      <c r="D2536" s="25"/>
      <c r="E2536" s="25"/>
      <c r="F2536" s="25"/>
      <c r="G2536" s="25"/>
      <c r="H2536" s="25"/>
      <c r="I2536" s="25"/>
      <c r="J2536" s="25"/>
      <c r="K2536" s="25"/>
      <c r="L2536" s="25"/>
      <c r="U2536" s="3"/>
      <c r="V2536" s="3"/>
      <c r="W2536" s="3"/>
      <c r="X2536" s="3"/>
      <c r="Y2536" s="3"/>
      <c r="Z2536" s="3"/>
      <c r="AA2536" s="3"/>
      <c r="AB2536" s="3"/>
      <c r="AC2536" s="3"/>
      <c r="AD2536" s="3"/>
      <c r="AE2536" s="3"/>
      <c r="AF2536" s="3"/>
    </row>
    <row r="2537" spans="1:32" ht="11.25" customHeight="1">
      <c r="A2537" s="41"/>
      <c r="B2537" s="41"/>
      <c r="C2537" s="25"/>
      <c r="D2537" s="25"/>
      <c r="E2537" s="25"/>
      <c r="F2537" s="25"/>
      <c r="G2537" s="25"/>
      <c r="H2537" s="25"/>
      <c r="I2537" s="25"/>
      <c r="J2537" s="25"/>
      <c r="K2537" s="25"/>
      <c r="L2537" s="25"/>
      <c r="U2537" s="3"/>
      <c r="V2537" s="3"/>
      <c r="W2537" s="3"/>
      <c r="X2537" s="3"/>
      <c r="Y2537" s="3"/>
      <c r="Z2537" s="3"/>
      <c r="AA2537" s="3"/>
      <c r="AB2537" s="3"/>
      <c r="AC2537" s="3"/>
      <c r="AD2537" s="3"/>
      <c r="AE2537" s="3"/>
      <c r="AF2537" s="3"/>
    </row>
    <row r="2538" spans="1:32" ht="11.25" customHeight="1">
      <c r="A2538" s="41"/>
      <c r="B2538" s="41"/>
      <c r="C2538" s="25"/>
      <c r="D2538" s="25"/>
      <c r="E2538" s="25"/>
      <c r="F2538" s="25"/>
      <c r="G2538" s="25"/>
      <c r="H2538" s="25"/>
      <c r="I2538" s="25"/>
      <c r="J2538" s="25"/>
      <c r="K2538" s="25"/>
      <c r="L2538" s="25"/>
      <c r="U2538" s="3"/>
      <c r="V2538" s="3"/>
      <c r="W2538" s="3"/>
      <c r="X2538" s="3"/>
      <c r="Y2538" s="3"/>
      <c r="Z2538" s="3"/>
      <c r="AA2538" s="3"/>
      <c r="AB2538" s="3"/>
      <c r="AC2538" s="3"/>
      <c r="AD2538" s="3"/>
      <c r="AE2538" s="3"/>
      <c r="AF2538" s="3"/>
    </row>
    <row r="2539" spans="1:32" ht="11.25" customHeight="1">
      <c r="A2539" s="40">
        <f t="shared" ref="A2539" si="528">A2535</f>
        <v>46661</v>
      </c>
      <c r="B2539" s="40"/>
      <c r="C2539" s="25"/>
      <c r="D2539" s="25"/>
      <c r="E2539" s="25"/>
      <c r="F2539" s="25"/>
      <c r="G2539" s="25"/>
      <c r="H2539" s="25"/>
      <c r="I2539" s="25"/>
      <c r="J2539" s="25"/>
      <c r="K2539" s="25"/>
      <c r="L2539" s="25"/>
      <c r="U2539" s="3"/>
      <c r="V2539" s="3"/>
      <c r="W2539" s="3"/>
      <c r="X2539" s="3"/>
      <c r="Y2539" s="3"/>
      <c r="Z2539" s="3"/>
      <c r="AA2539" s="3"/>
      <c r="AB2539" s="3"/>
      <c r="AC2539" s="3"/>
      <c r="AD2539" s="3"/>
      <c r="AE2539" s="3"/>
      <c r="AF2539" s="3"/>
    </row>
    <row r="2540" spans="1:32" ht="11.25" customHeight="1">
      <c r="A2540" s="40"/>
      <c r="B2540" s="40"/>
      <c r="C2540" s="25"/>
      <c r="D2540" s="25"/>
      <c r="E2540" s="25"/>
      <c r="F2540" s="25"/>
      <c r="G2540" s="25"/>
      <c r="H2540" s="25"/>
      <c r="I2540" s="25"/>
      <c r="J2540" s="25"/>
      <c r="K2540" s="25"/>
      <c r="L2540" s="25"/>
      <c r="U2540" s="3"/>
      <c r="V2540" s="3"/>
      <c r="W2540" s="3"/>
      <c r="X2540" s="3"/>
      <c r="Y2540" s="3"/>
      <c r="Z2540" s="3"/>
      <c r="AA2540" s="3"/>
      <c r="AB2540" s="3"/>
      <c r="AC2540" s="3"/>
      <c r="AD2540" s="3"/>
      <c r="AE2540" s="3"/>
      <c r="AF2540" s="3"/>
    </row>
    <row r="2541" spans="1:32" ht="11.25" customHeight="1">
      <c r="A2541" s="37" t="str">
        <f>IF(COUNTIF($N$18:$N$60,A2535)=1,VLOOKUP(A2535,$N$18:$O$60,2,0),"")</f>
        <v/>
      </c>
      <c r="B2541" s="37"/>
      <c r="C2541" s="25"/>
      <c r="D2541" s="25"/>
      <c r="E2541" s="25"/>
      <c r="F2541" s="25"/>
      <c r="G2541" s="25"/>
      <c r="H2541" s="25"/>
      <c r="I2541" s="25"/>
      <c r="J2541" s="25"/>
      <c r="K2541" s="25"/>
      <c r="L2541" s="25"/>
      <c r="U2541" s="3"/>
      <c r="V2541" s="3"/>
      <c r="W2541" s="3"/>
      <c r="X2541" s="3"/>
      <c r="Y2541" s="3"/>
      <c r="Z2541" s="3"/>
      <c r="AA2541" s="3"/>
      <c r="AB2541" s="3"/>
      <c r="AC2541" s="3"/>
      <c r="AD2541" s="3"/>
      <c r="AE2541" s="3"/>
      <c r="AF2541" s="3"/>
    </row>
    <row r="2542" spans="1:32" ht="11.25" customHeight="1">
      <c r="A2542" s="38"/>
      <c r="B2542" s="38"/>
      <c r="C2542" s="26"/>
      <c r="D2542" s="26"/>
      <c r="E2542" s="26"/>
      <c r="F2542" s="26"/>
      <c r="G2542" s="26"/>
      <c r="H2542" s="26"/>
      <c r="I2542" s="26"/>
      <c r="J2542" s="26"/>
      <c r="K2542" s="26"/>
      <c r="L2542" s="26"/>
      <c r="U2542" s="3"/>
      <c r="V2542" s="3"/>
      <c r="W2542" s="3"/>
      <c r="X2542" s="3"/>
      <c r="Y2542" s="3"/>
      <c r="Z2542" s="3"/>
      <c r="AA2542" s="3"/>
      <c r="AB2542" s="3"/>
      <c r="AC2542" s="3"/>
      <c r="AD2542" s="3"/>
      <c r="AE2542" s="3"/>
      <c r="AF2542" s="3"/>
    </row>
    <row r="2543" spans="1:32" ht="11.25" customHeight="1">
      <c r="A2543" s="16"/>
      <c r="B2543" s="16"/>
      <c r="C2543" s="24"/>
      <c r="D2543" s="24"/>
      <c r="E2543" s="24"/>
      <c r="F2543" s="24"/>
      <c r="G2543" s="24"/>
      <c r="H2543" s="24"/>
      <c r="I2543" s="24"/>
      <c r="J2543" s="24"/>
      <c r="K2543" s="24"/>
      <c r="L2543" s="24"/>
      <c r="U2543" s="3"/>
      <c r="V2543" s="3"/>
      <c r="W2543" s="3"/>
      <c r="X2543" s="3"/>
      <c r="Y2543" s="3"/>
      <c r="Z2543" s="3"/>
      <c r="AA2543" s="3"/>
      <c r="AB2543" s="3"/>
      <c r="AC2543" s="3"/>
      <c r="AD2543" s="3"/>
      <c r="AE2543" s="3"/>
      <c r="AF2543" s="3"/>
    </row>
    <row r="2544" spans="1:32" ht="11.25" customHeight="1">
      <c r="A2544" s="39">
        <f t="shared" ref="A2544" si="529">A2535+1</f>
        <v>46662</v>
      </c>
      <c r="B2544" s="39"/>
      <c r="C2544" s="25"/>
      <c r="D2544" s="25"/>
      <c r="E2544" s="25"/>
      <c r="F2544" s="25"/>
      <c r="G2544" s="25"/>
      <c r="H2544" s="25"/>
      <c r="I2544" s="25"/>
      <c r="J2544" s="25"/>
      <c r="K2544" s="25"/>
      <c r="L2544" s="25"/>
      <c r="U2544" s="3"/>
      <c r="V2544" s="3"/>
      <c r="W2544" s="3"/>
      <c r="X2544" s="3"/>
      <c r="Y2544" s="3"/>
      <c r="Z2544" s="3"/>
      <c r="AA2544" s="3"/>
      <c r="AB2544" s="3"/>
      <c r="AC2544" s="3"/>
      <c r="AD2544" s="3"/>
      <c r="AE2544" s="3"/>
      <c r="AF2544" s="3"/>
    </row>
    <row r="2545" spans="1:32" ht="11.25" customHeight="1">
      <c r="A2545" s="39"/>
      <c r="B2545" s="39"/>
      <c r="C2545" s="25"/>
      <c r="D2545" s="25"/>
      <c r="E2545" s="25"/>
      <c r="F2545" s="25"/>
      <c r="G2545" s="25"/>
      <c r="H2545" s="25"/>
      <c r="I2545" s="25"/>
      <c r="J2545" s="25"/>
      <c r="K2545" s="25"/>
      <c r="L2545" s="25"/>
      <c r="U2545" s="3"/>
      <c r="V2545" s="3"/>
      <c r="W2545" s="3"/>
      <c r="X2545" s="3"/>
      <c r="Y2545" s="3"/>
      <c r="Z2545" s="3"/>
      <c r="AA2545" s="3"/>
      <c r="AB2545" s="3"/>
      <c r="AC2545" s="3"/>
      <c r="AD2545" s="3"/>
      <c r="AE2545" s="3"/>
      <c r="AF2545" s="3"/>
    </row>
    <row r="2546" spans="1:32" ht="11.25" customHeight="1">
      <c r="A2546" s="39"/>
      <c r="B2546" s="39"/>
      <c r="C2546" s="25"/>
      <c r="D2546" s="25"/>
      <c r="E2546" s="25"/>
      <c r="F2546" s="25"/>
      <c r="G2546" s="25"/>
      <c r="H2546" s="25"/>
      <c r="I2546" s="25"/>
      <c r="J2546" s="25"/>
      <c r="K2546" s="25"/>
      <c r="L2546" s="25"/>
      <c r="U2546" s="3"/>
      <c r="V2546" s="3"/>
      <c r="W2546" s="3"/>
      <c r="X2546" s="3"/>
      <c r="Y2546" s="3"/>
      <c r="Z2546" s="3"/>
      <c r="AA2546" s="3"/>
      <c r="AB2546" s="3"/>
      <c r="AC2546" s="3"/>
      <c r="AD2546" s="3"/>
      <c r="AE2546" s="3"/>
      <c r="AF2546" s="3"/>
    </row>
    <row r="2547" spans="1:32" ht="11.25" customHeight="1">
      <c r="A2547" s="39"/>
      <c r="B2547" s="39"/>
      <c r="C2547" s="25"/>
      <c r="D2547" s="25"/>
      <c r="E2547" s="25"/>
      <c r="F2547" s="25"/>
      <c r="G2547" s="25"/>
      <c r="H2547" s="25"/>
      <c r="I2547" s="25"/>
      <c r="J2547" s="25"/>
      <c r="K2547" s="25"/>
      <c r="L2547" s="25"/>
      <c r="U2547" s="3"/>
      <c r="V2547" s="3"/>
      <c r="W2547" s="3"/>
      <c r="X2547" s="3"/>
      <c r="Y2547" s="3"/>
      <c r="Z2547" s="3"/>
      <c r="AA2547" s="3"/>
      <c r="AB2547" s="3"/>
      <c r="AC2547" s="3"/>
      <c r="AD2547" s="3"/>
      <c r="AE2547" s="3"/>
      <c r="AF2547" s="3"/>
    </row>
    <row r="2548" spans="1:32" ht="11.25" customHeight="1">
      <c r="A2548" s="35">
        <f t="shared" ref="A2548" si="530">A2544</f>
        <v>46662</v>
      </c>
      <c r="B2548" s="35"/>
      <c r="C2548" s="25"/>
      <c r="D2548" s="25"/>
      <c r="E2548" s="25"/>
      <c r="F2548" s="25"/>
      <c r="G2548" s="25"/>
      <c r="H2548" s="25"/>
      <c r="I2548" s="25"/>
      <c r="J2548" s="25"/>
      <c r="K2548" s="25"/>
      <c r="L2548" s="25"/>
      <c r="U2548" s="3"/>
      <c r="V2548" s="3"/>
      <c r="W2548" s="3"/>
      <c r="X2548" s="3"/>
      <c r="Y2548" s="3"/>
      <c r="Z2548" s="3"/>
      <c r="AA2548" s="3"/>
      <c r="AB2548" s="3"/>
      <c r="AC2548" s="3"/>
      <c r="AD2548" s="3"/>
      <c r="AE2548" s="3"/>
      <c r="AF2548" s="3"/>
    </row>
    <row r="2549" spans="1:32" ht="11.25" customHeight="1">
      <c r="A2549" s="35"/>
      <c r="B2549" s="35"/>
      <c r="C2549" s="25"/>
      <c r="D2549" s="25"/>
      <c r="E2549" s="25"/>
      <c r="F2549" s="25"/>
      <c r="G2549" s="25"/>
      <c r="H2549" s="25"/>
      <c r="I2549" s="25"/>
      <c r="J2549" s="25"/>
      <c r="K2549" s="25"/>
      <c r="L2549" s="25"/>
      <c r="U2549" s="3"/>
      <c r="V2549" s="3"/>
      <c r="W2549" s="3"/>
      <c r="X2549" s="3"/>
      <c r="Y2549" s="3"/>
      <c r="Z2549" s="3"/>
      <c r="AA2549" s="3"/>
      <c r="AB2549" s="3"/>
      <c r="AC2549" s="3"/>
      <c r="AD2549" s="3"/>
      <c r="AE2549" s="3"/>
      <c r="AF2549" s="3"/>
    </row>
    <row r="2550" spans="1:32" ht="11.25" customHeight="1">
      <c r="A2550" s="33" t="str">
        <f>IF(COUNTIF($N$18:$N$60,A2544)=1,VLOOKUP(A2544,$N$18:$O$60,2,0),"")</f>
        <v/>
      </c>
      <c r="B2550" s="33"/>
      <c r="C2550" s="25"/>
      <c r="D2550" s="25"/>
      <c r="E2550" s="25"/>
      <c r="F2550" s="25"/>
      <c r="G2550" s="25"/>
      <c r="H2550" s="25"/>
      <c r="I2550" s="25"/>
      <c r="J2550" s="25"/>
      <c r="K2550" s="25"/>
      <c r="L2550" s="25"/>
      <c r="U2550" s="3"/>
      <c r="V2550" s="3"/>
      <c r="W2550" s="3"/>
      <c r="X2550" s="3"/>
      <c r="Y2550" s="3"/>
      <c r="Z2550" s="3"/>
      <c r="AA2550" s="3"/>
      <c r="AB2550" s="3"/>
      <c r="AC2550" s="3"/>
      <c r="AD2550" s="3"/>
      <c r="AE2550" s="3"/>
      <c r="AF2550" s="3"/>
    </row>
    <row r="2551" spans="1:32" ht="11.25" customHeight="1">
      <c r="A2551" s="34"/>
      <c r="B2551" s="34"/>
      <c r="C2551" s="26"/>
      <c r="D2551" s="26"/>
      <c r="E2551" s="26"/>
      <c r="F2551" s="26"/>
      <c r="G2551" s="26"/>
      <c r="H2551" s="26"/>
      <c r="I2551" s="26"/>
      <c r="J2551" s="26"/>
      <c r="K2551" s="26"/>
      <c r="L2551" s="26"/>
      <c r="U2551" s="3"/>
      <c r="V2551" s="3"/>
      <c r="W2551" s="3"/>
      <c r="X2551" s="3"/>
      <c r="Y2551" s="3"/>
      <c r="Z2551" s="3"/>
      <c r="AA2551" s="3"/>
      <c r="AB2551" s="3"/>
      <c r="AC2551" s="3"/>
      <c r="AD2551" s="3"/>
      <c r="AE2551" s="3"/>
      <c r="AF2551" s="3"/>
    </row>
    <row r="2552" spans="1:32" ht="11.25" customHeight="1">
      <c r="A2552" s="19"/>
      <c r="B2552" s="19"/>
      <c r="C2552" s="24"/>
      <c r="D2552" s="24"/>
      <c r="E2552" s="24"/>
      <c r="F2552" s="24"/>
      <c r="G2552" s="24"/>
      <c r="H2552" s="24"/>
      <c r="I2552" s="24"/>
      <c r="J2552" s="24"/>
      <c r="K2552" s="24"/>
      <c r="L2552" s="24"/>
      <c r="U2552" s="3"/>
      <c r="V2552" s="3"/>
      <c r="W2552" s="3"/>
      <c r="X2552" s="3"/>
      <c r="Y2552" s="3"/>
      <c r="Z2552" s="3"/>
      <c r="AA2552" s="3"/>
      <c r="AB2552" s="3"/>
      <c r="AC2552" s="3"/>
      <c r="AD2552" s="3"/>
      <c r="AE2552" s="3"/>
      <c r="AF2552" s="3"/>
    </row>
    <row r="2553" spans="1:32" ht="11.25" customHeight="1">
      <c r="A2553" s="39">
        <f t="shared" ref="A2553" si="531">A2544+1</f>
        <v>46663</v>
      </c>
      <c r="B2553" s="39"/>
      <c r="C2553" s="25"/>
      <c r="D2553" s="25"/>
      <c r="E2553" s="25"/>
      <c r="F2553" s="25"/>
      <c r="G2553" s="25"/>
      <c r="H2553" s="25"/>
      <c r="I2553" s="25"/>
      <c r="J2553" s="25"/>
      <c r="K2553" s="25"/>
      <c r="L2553" s="25"/>
      <c r="U2553" s="3"/>
      <c r="V2553" s="3"/>
      <c r="W2553" s="3"/>
      <c r="X2553" s="3"/>
      <c r="Y2553" s="3"/>
      <c r="Z2553" s="3"/>
      <c r="AA2553" s="3"/>
      <c r="AB2553" s="3"/>
      <c r="AC2553" s="3"/>
      <c r="AD2553" s="3"/>
      <c r="AE2553" s="3"/>
      <c r="AF2553" s="3"/>
    </row>
    <row r="2554" spans="1:32" ht="11.25" customHeight="1">
      <c r="A2554" s="39"/>
      <c r="B2554" s="39"/>
      <c r="C2554" s="25"/>
      <c r="D2554" s="25"/>
      <c r="E2554" s="25"/>
      <c r="F2554" s="25"/>
      <c r="G2554" s="25"/>
      <c r="H2554" s="25"/>
      <c r="I2554" s="25"/>
      <c r="J2554" s="25"/>
      <c r="K2554" s="25"/>
      <c r="L2554" s="25"/>
      <c r="U2554" s="3"/>
      <c r="V2554" s="3"/>
      <c r="W2554" s="3"/>
      <c r="X2554" s="3"/>
      <c r="Y2554" s="3"/>
      <c r="Z2554" s="3"/>
      <c r="AA2554" s="3"/>
      <c r="AB2554" s="3"/>
      <c r="AC2554" s="3"/>
      <c r="AD2554" s="3"/>
      <c r="AE2554" s="3"/>
      <c r="AF2554" s="3"/>
    </row>
    <row r="2555" spans="1:32" ht="11.25" customHeight="1">
      <c r="A2555" s="39"/>
      <c r="B2555" s="39"/>
      <c r="C2555" s="25"/>
      <c r="D2555" s="25"/>
      <c r="E2555" s="25"/>
      <c r="F2555" s="25"/>
      <c r="G2555" s="25"/>
      <c r="H2555" s="25"/>
      <c r="I2555" s="25"/>
      <c r="J2555" s="25"/>
      <c r="K2555" s="25"/>
      <c r="L2555" s="25"/>
      <c r="U2555" s="3"/>
      <c r="V2555" s="3"/>
      <c r="W2555" s="3"/>
      <c r="X2555" s="3"/>
      <c r="Y2555" s="3"/>
      <c r="Z2555" s="3"/>
      <c r="AA2555" s="3"/>
      <c r="AB2555" s="3"/>
      <c r="AC2555" s="3"/>
      <c r="AD2555" s="3"/>
      <c r="AE2555" s="3"/>
      <c r="AF2555" s="3"/>
    </row>
    <row r="2556" spans="1:32" ht="11.25" customHeight="1">
      <c r="A2556" s="39"/>
      <c r="B2556" s="39"/>
      <c r="C2556" s="25"/>
      <c r="D2556" s="25"/>
      <c r="E2556" s="25"/>
      <c r="F2556" s="25"/>
      <c r="G2556" s="25"/>
      <c r="H2556" s="25"/>
      <c r="I2556" s="25"/>
      <c r="J2556" s="25"/>
      <c r="K2556" s="25"/>
      <c r="L2556" s="25"/>
      <c r="U2556" s="3"/>
      <c r="V2556" s="3"/>
      <c r="W2556" s="3"/>
      <c r="X2556" s="3"/>
      <c r="Y2556" s="3"/>
      <c r="Z2556" s="3"/>
      <c r="AA2556" s="3"/>
      <c r="AB2556" s="3"/>
      <c r="AC2556" s="3"/>
      <c r="AD2556" s="3"/>
      <c r="AE2556" s="3"/>
      <c r="AF2556" s="3"/>
    </row>
    <row r="2557" spans="1:32" ht="11.25" customHeight="1">
      <c r="A2557" s="35">
        <f t="shared" ref="A2557" si="532">A2553</f>
        <v>46663</v>
      </c>
      <c r="B2557" s="35"/>
      <c r="C2557" s="25"/>
      <c r="D2557" s="25"/>
      <c r="E2557" s="25"/>
      <c r="F2557" s="25"/>
      <c r="G2557" s="25"/>
      <c r="H2557" s="25"/>
      <c r="I2557" s="25"/>
      <c r="J2557" s="25"/>
      <c r="K2557" s="25"/>
      <c r="L2557" s="25"/>
      <c r="U2557" s="3"/>
      <c r="V2557" s="3"/>
      <c r="W2557" s="3"/>
      <c r="X2557" s="3"/>
      <c r="Y2557" s="3"/>
      <c r="Z2557" s="3"/>
      <c r="AA2557" s="3"/>
      <c r="AB2557" s="3"/>
      <c r="AC2557" s="3"/>
      <c r="AD2557" s="3"/>
      <c r="AE2557" s="3"/>
      <c r="AF2557" s="3"/>
    </row>
    <row r="2558" spans="1:32" ht="11.25" customHeight="1">
      <c r="A2558" s="35"/>
      <c r="B2558" s="35"/>
      <c r="C2558" s="25"/>
      <c r="D2558" s="25"/>
      <c r="E2558" s="25"/>
      <c r="F2558" s="25"/>
      <c r="G2558" s="25"/>
      <c r="H2558" s="25"/>
      <c r="I2558" s="25"/>
      <c r="J2558" s="25"/>
      <c r="K2558" s="25"/>
      <c r="L2558" s="25"/>
      <c r="U2558" s="3"/>
      <c r="V2558" s="3"/>
      <c r="W2558" s="3"/>
      <c r="X2558" s="3"/>
      <c r="Y2558" s="3"/>
      <c r="Z2558" s="3"/>
      <c r="AA2558" s="3"/>
      <c r="AB2558" s="3"/>
      <c r="AC2558" s="3"/>
      <c r="AD2558" s="3"/>
      <c r="AE2558" s="3"/>
      <c r="AF2558" s="3"/>
    </row>
    <row r="2559" spans="1:32" ht="11.25" customHeight="1">
      <c r="A2559" s="33" t="str">
        <f>IF(COUNTIF($N$18:$N$60,A2553)=1,VLOOKUP(A2553,$N$18:$O$60,2,0),"")</f>
        <v>Nationalfeiertag</v>
      </c>
      <c r="B2559" s="33"/>
      <c r="C2559" s="25"/>
      <c r="D2559" s="25"/>
      <c r="E2559" s="25"/>
      <c r="F2559" s="25"/>
      <c r="G2559" s="25"/>
      <c r="H2559" s="25"/>
      <c r="I2559" s="25"/>
      <c r="J2559" s="25"/>
      <c r="K2559" s="25"/>
      <c r="L2559" s="25"/>
      <c r="U2559" s="3"/>
      <c r="V2559" s="3"/>
      <c r="W2559" s="3"/>
      <c r="X2559" s="3"/>
      <c r="Y2559" s="3"/>
      <c r="Z2559" s="3"/>
      <c r="AA2559" s="3"/>
      <c r="AB2559" s="3"/>
      <c r="AC2559" s="3"/>
      <c r="AD2559" s="3"/>
      <c r="AE2559" s="3"/>
      <c r="AF2559" s="3"/>
    </row>
    <row r="2560" spans="1:32" ht="11.25" customHeight="1">
      <c r="A2560" s="34"/>
      <c r="B2560" s="34"/>
      <c r="C2560" s="26"/>
      <c r="D2560" s="26"/>
      <c r="E2560" s="26"/>
      <c r="F2560" s="26"/>
      <c r="G2560" s="26"/>
      <c r="H2560" s="26"/>
      <c r="I2560" s="26"/>
      <c r="J2560" s="26"/>
      <c r="K2560" s="26"/>
      <c r="L2560" s="26"/>
      <c r="U2560" s="3"/>
      <c r="V2560" s="3"/>
      <c r="W2560" s="3"/>
      <c r="X2560" s="3"/>
      <c r="Y2560" s="3"/>
      <c r="Z2560" s="3"/>
      <c r="AA2560" s="3"/>
      <c r="AB2560" s="3"/>
      <c r="AC2560" s="3"/>
      <c r="AD2560" s="3"/>
      <c r="AE2560" s="3"/>
      <c r="AF2560" s="3"/>
    </row>
    <row r="2561" spans="1:32" ht="33.75" customHeight="1">
      <c r="A2561" s="36">
        <f>TRUNC((A2563-WEEKDAY(A2563,2)-DATE(YEAR(A2563+4-WEEKDAY(A2563,2)),1,-10))/7)</f>
        <v>40</v>
      </c>
      <c r="B2561" s="36"/>
      <c r="C2561" s="27" t="str">
        <f>IF(MONTH(A2563)=MONTH(A2617),VLOOKUP(MONTH(A2563),$R$1:$S$12,2,2)&amp;" "&amp;YEAR(A2563),VLOOKUP(MONTH(A2563),$R$1:$S$12,2,2)&amp;" "&amp;YEAR(A2563)&amp;" / "&amp;VLOOKUP(MONTH(A2617),$R$1:$S$12,2,2)&amp;" "&amp;YEAR(A2617))</f>
        <v>Oktober 2027</v>
      </c>
      <c r="D2561" s="27"/>
      <c r="E2561" s="27"/>
      <c r="F2561" s="27"/>
      <c r="G2561" s="27"/>
      <c r="H2561" s="27"/>
      <c r="I2561" s="27"/>
      <c r="J2561" s="27"/>
      <c r="K2561" s="27"/>
      <c r="L2561" s="27"/>
      <c r="U2561" s="3"/>
      <c r="V2561" s="3"/>
      <c r="W2561" s="3"/>
      <c r="X2561" s="3"/>
      <c r="Y2561" s="3"/>
      <c r="Z2561" s="3"/>
      <c r="AA2561" s="3"/>
      <c r="AB2561" s="3"/>
      <c r="AC2561" s="3"/>
      <c r="AD2561" s="3"/>
      <c r="AE2561" s="3"/>
      <c r="AF2561" s="3"/>
    </row>
    <row r="2562" spans="1:32" ht="11.25" customHeight="1">
      <c r="A2562" s="21"/>
      <c r="B2562" s="21"/>
      <c r="C2562" s="24"/>
      <c r="D2562" s="24"/>
      <c r="E2562" s="24"/>
      <c r="F2562" s="24"/>
      <c r="G2562" s="24"/>
      <c r="H2562" s="24"/>
      <c r="I2562" s="24"/>
      <c r="J2562" s="24"/>
      <c r="K2562" s="24"/>
      <c r="L2562" s="24"/>
      <c r="U2562" s="3"/>
      <c r="V2562" s="3"/>
      <c r="W2562" s="3"/>
      <c r="X2562" s="3"/>
      <c r="Y2562" s="3"/>
      <c r="Z2562" s="3"/>
      <c r="AA2562" s="3"/>
      <c r="AB2562" s="3"/>
      <c r="AC2562" s="3"/>
      <c r="AD2562" s="3"/>
      <c r="AE2562" s="3"/>
      <c r="AF2562" s="3"/>
    </row>
    <row r="2563" spans="1:32" ht="11.25" customHeight="1">
      <c r="A2563" s="41">
        <f t="shared" ref="A2563" si="533">A2553+1</f>
        <v>46664</v>
      </c>
      <c r="B2563" s="41"/>
      <c r="C2563" s="25"/>
      <c r="D2563" s="25"/>
      <c r="E2563" s="25"/>
      <c r="F2563" s="25"/>
      <c r="G2563" s="25"/>
      <c r="H2563" s="25"/>
      <c r="I2563" s="25"/>
      <c r="J2563" s="25"/>
      <c r="K2563" s="25"/>
      <c r="L2563" s="25"/>
      <c r="U2563" s="3"/>
      <c r="V2563" s="3"/>
      <c r="W2563" s="3"/>
      <c r="X2563" s="3"/>
      <c r="Y2563" s="3"/>
      <c r="Z2563" s="3"/>
      <c r="AA2563" s="3"/>
      <c r="AB2563" s="3"/>
      <c r="AC2563" s="3"/>
      <c r="AD2563" s="3"/>
      <c r="AE2563" s="3"/>
      <c r="AF2563" s="3"/>
    </row>
    <row r="2564" spans="1:32" ht="11.25" customHeight="1">
      <c r="A2564" s="41"/>
      <c r="B2564" s="41"/>
      <c r="C2564" s="25"/>
      <c r="D2564" s="25"/>
      <c r="E2564" s="25"/>
      <c r="F2564" s="25"/>
      <c r="G2564" s="25"/>
      <c r="H2564" s="25"/>
      <c r="I2564" s="25"/>
      <c r="J2564" s="25"/>
      <c r="K2564" s="25"/>
      <c r="L2564" s="25"/>
      <c r="U2564" s="3"/>
      <c r="V2564" s="3"/>
      <c r="W2564" s="3"/>
      <c r="X2564" s="3"/>
      <c r="Y2564" s="3"/>
      <c r="Z2564" s="3"/>
      <c r="AA2564" s="3"/>
      <c r="AB2564" s="3"/>
      <c r="AC2564" s="3"/>
      <c r="AD2564" s="3"/>
      <c r="AE2564" s="3"/>
      <c r="AF2564" s="3"/>
    </row>
    <row r="2565" spans="1:32" ht="11.25" customHeight="1">
      <c r="A2565" s="41"/>
      <c r="B2565" s="41"/>
      <c r="C2565" s="25"/>
      <c r="D2565" s="25"/>
      <c r="E2565" s="25"/>
      <c r="F2565" s="25"/>
      <c r="G2565" s="25"/>
      <c r="H2565" s="25"/>
      <c r="I2565" s="25"/>
      <c r="J2565" s="25"/>
      <c r="K2565" s="25"/>
      <c r="L2565" s="25"/>
      <c r="U2565" s="3"/>
      <c r="V2565" s="3"/>
      <c r="W2565" s="3"/>
      <c r="X2565" s="3"/>
      <c r="Y2565" s="3"/>
      <c r="Z2565" s="3"/>
      <c r="AA2565" s="3"/>
      <c r="AB2565" s="3"/>
      <c r="AC2565" s="3"/>
      <c r="AD2565" s="3"/>
      <c r="AE2565" s="3"/>
      <c r="AF2565" s="3"/>
    </row>
    <row r="2566" spans="1:32" ht="11.25" customHeight="1">
      <c r="A2566" s="41"/>
      <c r="B2566" s="41"/>
      <c r="C2566" s="25"/>
      <c r="D2566" s="25"/>
      <c r="E2566" s="25"/>
      <c r="F2566" s="25"/>
      <c r="G2566" s="25"/>
      <c r="H2566" s="25"/>
      <c r="I2566" s="25"/>
      <c r="J2566" s="25"/>
      <c r="K2566" s="25"/>
      <c r="L2566" s="25"/>
      <c r="U2566" s="3"/>
      <c r="V2566" s="3"/>
      <c r="W2566" s="3"/>
      <c r="X2566" s="3"/>
      <c r="Y2566" s="3"/>
      <c r="Z2566" s="3"/>
      <c r="AA2566" s="3"/>
      <c r="AB2566" s="3"/>
      <c r="AC2566" s="3"/>
      <c r="AD2566" s="3"/>
      <c r="AE2566" s="3"/>
      <c r="AF2566" s="3"/>
    </row>
    <row r="2567" spans="1:32" ht="11.25" customHeight="1">
      <c r="A2567" s="40">
        <f t="shared" ref="A2567" si="534">A2563</f>
        <v>46664</v>
      </c>
      <c r="B2567" s="40"/>
      <c r="C2567" s="25"/>
      <c r="D2567" s="25"/>
      <c r="E2567" s="25"/>
      <c r="F2567" s="25"/>
      <c r="G2567" s="25"/>
      <c r="H2567" s="25"/>
      <c r="I2567" s="25"/>
      <c r="J2567" s="25"/>
      <c r="K2567" s="25"/>
      <c r="L2567" s="25"/>
      <c r="U2567" s="3"/>
      <c r="V2567" s="3"/>
      <c r="W2567" s="3"/>
      <c r="X2567" s="3"/>
      <c r="Y2567" s="3"/>
      <c r="Z2567" s="3"/>
      <c r="AA2567" s="3"/>
      <c r="AB2567" s="3"/>
      <c r="AC2567" s="3"/>
      <c r="AD2567" s="3"/>
      <c r="AE2567" s="3"/>
      <c r="AF2567" s="3"/>
    </row>
    <row r="2568" spans="1:32" ht="11.25" customHeight="1">
      <c r="A2568" s="40"/>
      <c r="B2568" s="40"/>
      <c r="C2568" s="25"/>
      <c r="D2568" s="25"/>
      <c r="E2568" s="25"/>
      <c r="F2568" s="25"/>
      <c r="G2568" s="25"/>
      <c r="H2568" s="25"/>
      <c r="I2568" s="25"/>
      <c r="J2568" s="25"/>
      <c r="K2568" s="25"/>
      <c r="L2568" s="25"/>
      <c r="U2568" s="3"/>
      <c r="V2568" s="3"/>
      <c r="W2568" s="3"/>
      <c r="X2568" s="3"/>
      <c r="Y2568" s="3"/>
      <c r="Z2568" s="3"/>
      <c r="AA2568" s="3"/>
      <c r="AB2568" s="3"/>
      <c r="AC2568" s="3"/>
      <c r="AD2568" s="3"/>
      <c r="AE2568" s="3"/>
      <c r="AF2568" s="3"/>
    </row>
    <row r="2569" spans="1:32" ht="11.25" customHeight="1">
      <c r="A2569" s="37" t="str">
        <f>IF(COUNTIF($N$18:$N$60,A2563)=1,VLOOKUP(A2563,$N$18:$O$60,2,0),"")</f>
        <v/>
      </c>
      <c r="B2569" s="37"/>
      <c r="C2569" s="25"/>
      <c r="D2569" s="25"/>
      <c r="E2569" s="25"/>
      <c r="F2569" s="25"/>
      <c r="G2569" s="25"/>
      <c r="H2569" s="25"/>
      <c r="I2569" s="25"/>
      <c r="J2569" s="25"/>
      <c r="K2569" s="25"/>
      <c r="L2569" s="25"/>
      <c r="U2569" s="3"/>
      <c r="V2569" s="3"/>
      <c r="W2569" s="3"/>
      <c r="X2569" s="3"/>
      <c r="Y2569" s="3"/>
      <c r="Z2569" s="3"/>
      <c r="AA2569" s="3"/>
      <c r="AB2569" s="3"/>
      <c r="AC2569" s="3"/>
      <c r="AD2569" s="3"/>
      <c r="AE2569" s="3"/>
      <c r="AF2569" s="3"/>
    </row>
    <row r="2570" spans="1:32" ht="11.25" customHeight="1">
      <c r="A2570" s="38"/>
      <c r="B2570" s="38"/>
      <c r="C2570" s="26"/>
      <c r="D2570" s="26"/>
      <c r="E2570" s="26"/>
      <c r="F2570" s="26"/>
      <c r="G2570" s="26"/>
      <c r="H2570" s="26"/>
      <c r="I2570" s="26"/>
      <c r="J2570" s="26"/>
      <c r="K2570" s="26"/>
      <c r="L2570" s="26"/>
      <c r="U2570" s="3"/>
      <c r="V2570" s="3"/>
      <c r="W2570" s="3"/>
      <c r="X2570" s="3"/>
      <c r="Y2570" s="3"/>
      <c r="Z2570" s="3"/>
      <c r="AA2570" s="3"/>
      <c r="AB2570" s="3"/>
      <c r="AC2570" s="3"/>
      <c r="AD2570" s="3"/>
      <c r="AE2570" s="3"/>
      <c r="AF2570" s="3"/>
    </row>
    <row r="2571" spans="1:32" ht="11.25" customHeight="1">
      <c r="A2571" s="21"/>
      <c r="B2571" s="21"/>
      <c r="C2571" s="24"/>
      <c r="D2571" s="24"/>
      <c r="E2571" s="24"/>
      <c r="F2571" s="24"/>
      <c r="G2571" s="24"/>
      <c r="H2571" s="24"/>
      <c r="I2571" s="24"/>
      <c r="J2571" s="24"/>
      <c r="K2571" s="24"/>
      <c r="L2571" s="24"/>
      <c r="U2571" s="3"/>
      <c r="V2571" s="3"/>
      <c r="W2571" s="3"/>
      <c r="X2571" s="3"/>
      <c r="Y2571" s="3"/>
      <c r="Z2571" s="3"/>
      <c r="AA2571" s="3"/>
      <c r="AB2571" s="3"/>
      <c r="AC2571" s="3"/>
      <c r="AD2571" s="3"/>
      <c r="AE2571" s="3"/>
      <c r="AF2571" s="3"/>
    </row>
    <row r="2572" spans="1:32" ht="11.25" customHeight="1">
      <c r="A2572" s="41">
        <f t="shared" ref="A2572" si="535">A2563+1</f>
        <v>46665</v>
      </c>
      <c r="B2572" s="41"/>
      <c r="C2572" s="25"/>
      <c r="D2572" s="25"/>
      <c r="E2572" s="25"/>
      <c r="F2572" s="25"/>
      <c r="G2572" s="25"/>
      <c r="H2572" s="25"/>
      <c r="I2572" s="25"/>
      <c r="J2572" s="25"/>
      <c r="K2572" s="25"/>
      <c r="L2572" s="25"/>
      <c r="U2572" s="3"/>
      <c r="V2572" s="3"/>
      <c r="W2572" s="3"/>
      <c r="X2572" s="3"/>
      <c r="Y2572" s="3"/>
      <c r="Z2572" s="3"/>
      <c r="AA2572" s="3"/>
      <c r="AB2572" s="3"/>
      <c r="AC2572" s="3"/>
      <c r="AD2572" s="3"/>
      <c r="AE2572" s="3"/>
      <c r="AF2572" s="3"/>
    </row>
    <row r="2573" spans="1:32" ht="11.25" customHeight="1">
      <c r="A2573" s="41"/>
      <c r="B2573" s="41"/>
      <c r="C2573" s="25"/>
      <c r="D2573" s="25"/>
      <c r="E2573" s="25"/>
      <c r="F2573" s="25"/>
      <c r="G2573" s="25"/>
      <c r="H2573" s="25"/>
      <c r="I2573" s="25"/>
      <c r="J2573" s="25"/>
      <c r="K2573" s="25"/>
      <c r="L2573" s="25"/>
      <c r="U2573" s="3"/>
      <c r="V2573" s="3"/>
      <c r="W2573" s="3"/>
      <c r="X2573" s="3"/>
      <c r="Y2573" s="3"/>
      <c r="Z2573" s="3"/>
      <c r="AA2573" s="3"/>
      <c r="AB2573" s="3"/>
      <c r="AC2573" s="3"/>
      <c r="AD2573" s="3"/>
      <c r="AE2573" s="3"/>
      <c r="AF2573" s="3"/>
    </row>
    <row r="2574" spans="1:32" ht="11.25" customHeight="1">
      <c r="A2574" s="41"/>
      <c r="B2574" s="41"/>
      <c r="C2574" s="25"/>
      <c r="D2574" s="25"/>
      <c r="E2574" s="25"/>
      <c r="F2574" s="25"/>
      <c r="G2574" s="25"/>
      <c r="H2574" s="25"/>
      <c r="I2574" s="25"/>
      <c r="J2574" s="25"/>
      <c r="K2574" s="25"/>
      <c r="L2574" s="25"/>
      <c r="U2574" s="3"/>
      <c r="V2574" s="3"/>
      <c r="W2574" s="3"/>
      <c r="X2574" s="3"/>
      <c r="Y2574" s="3"/>
      <c r="Z2574" s="3"/>
      <c r="AA2574" s="3"/>
      <c r="AB2574" s="3"/>
      <c r="AC2574" s="3"/>
      <c r="AD2574" s="3"/>
      <c r="AE2574" s="3"/>
      <c r="AF2574" s="3"/>
    </row>
    <row r="2575" spans="1:32" ht="11.25" customHeight="1">
      <c r="A2575" s="41"/>
      <c r="B2575" s="41"/>
      <c r="C2575" s="25"/>
      <c r="D2575" s="25"/>
      <c r="E2575" s="25"/>
      <c r="F2575" s="25"/>
      <c r="G2575" s="25"/>
      <c r="H2575" s="25"/>
      <c r="I2575" s="25"/>
      <c r="J2575" s="25"/>
      <c r="K2575" s="25"/>
      <c r="L2575" s="25"/>
      <c r="U2575" s="3"/>
      <c r="V2575" s="3"/>
      <c r="W2575" s="3"/>
      <c r="X2575" s="3"/>
      <c r="Y2575" s="3"/>
      <c r="Z2575" s="3"/>
      <c r="AA2575" s="3"/>
      <c r="AB2575" s="3"/>
      <c r="AC2575" s="3"/>
      <c r="AD2575" s="3"/>
      <c r="AE2575" s="3"/>
      <c r="AF2575" s="3"/>
    </row>
    <row r="2576" spans="1:32" ht="11.25" customHeight="1">
      <c r="A2576" s="40">
        <f t="shared" ref="A2576" si="536">A2572</f>
        <v>46665</v>
      </c>
      <c r="B2576" s="40"/>
      <c r="C2576" s="25"/>
      <c r="D2576" s="25"/>
      <c r="E2576" s="25"/>
      <c r="F2576" s="25"/>
      <c r="G2576" s="25"/>
      <c r="H2576" s="25"/>
      <c r="I2576" s="25"/>
      <c r="J2576" s="25"/>
      <c r="K2576" s="25"/>
      <c r="L2576" s="25"/>
      <c r="U2576" s="3"/>
      <c r="V2576" s="3"/>
      <c r="W2576" s="3"/>
      <c r="X2576" s="3"/>
      <c r="Y2576" s="3"/>
      <c r="Z2576" s="3"/>
      <c r="AA2576" s="3"/>
      <c r="AB2576" s="3"/>
      <c r="AC2576" s="3"/>
      <c r="AD2576" s="3"/>
      <c r="AE2576" s="3"/>
      <c r="AF2576" s="3"/>
    </row>
    <row r="2577" spans="1:32" ht="11.25" customHeight="1">
      <c r="A2577" s="40"/>
      <c r="B2577" s="40"/>
      <c r="C2577" s="25"/>
      <c r="D2577" s="25"/>
      <c r="E2577" s="25"/>
      <c r="F2577" s="25"/>
      <c r="G2577" s="25"/>
      <c r="H2577" s="25"/>
      <c r="I2577" s="25"/>
      <c r="J2577" s="25"/>
      <c r="K2577" s="25"/>
      <c r="L2577" s="25"/>
      <c r="U2577" s="3"/>
      <c r="V2577" s="3"/>
      <c r="W2577" s="3"/>
      <c r="X2577" s="3"/>
      <c r="Y2577" s="3"/>
      <c r="Z2577" s="3"/>
      <c r="AA2577" s="3"/>
      <c r="AB2577" s="3"/>
      <c r="AC2577" s="3"/>
      <c r="AD2577" s="3"/>
      <c r="AE2577" s="3"/>
      <c r="AF2577" s="3"/>
    </row>
    <row r="2578" spans="1:32" ht="11.25" customHeight="1">
      <c r="A2578" s="37" t="str">
        <f>IF(COUNTIF($N$18:$N$60,A2572)=1,VLOOKUP(A2572,$N$18:$O$60,2,0),"")</f>
        <v/>
      </c>
      <c r="B2578" s="37"/>
      <c r="C2578" s="25"/>
      <c r="D2578" s="25"/>
      <c r="E2578" s="25"/>
      <c r="F2578" s="25"/>
      <c r="G2578" s="25"/>
      <c r="H2578" s="25"/>
      <c r="I2578" s="25"/>
      <c r="J2578" s="25"/>
      <c r="K2578" s="25"/>
      <c r="L2578" s="25"/>
      <c r="U2578" s="3"/>
      <c r="V2578" s="3"/>
      <c r="W2578" s="3"/>
      <c r="X2578" s="3"/>
      <c r="Y2578" s="3"/>
      <c r="Z2578" s="3"/>
      <c r="AA2578" s="3"/>
      <c r="AB2578" s="3"/>
      <c r="AC2578" s="3"/>
      <c r="AD2578" s="3"/>
      <c r="AE2578" s="3"/>
      <c r="AF2578" s="3"/>
    </row>
    <row r="2579" spans="1:32" ht="11.25" customHeight="1">
      <c r="A2579" s="38"/>
      <c r="B2579" s="38"/>
      <c r="C2579" s="26"/>
      <c r="D2579" s="26"/>
      <c r="E2579" s="26"/>
      <c r="F2579" s="26"/>
      <c r="G2579" s="26"/>
      <c r="H2579" s="26"/>
      <c r="I2579" s="26"/>
      <c r="J2579" s="26"/>
      <c r="K2579" s="26"/>
      <c r="L2579" s="26"/>
      <c r="U2579" s="3"/>
      <c r="V2579" s="3"/>
      <c r="W2579" s="3"/>
      <c r="X2579" s="3"/>
      <c r="Y2579" s="3"/>
      <c r="Z2579" s="3"/>
      <c r="AA2579" s="3"/>
      <c r="AB2579" s="3"/>
      <c r="AC2579" s="3"/>
      <c r="AD2579" s="3"/>
      <c r="AE2579" s="3"/>
      <c r="AF2579" s="3"/>
    </row>
    <row r="2580" spans="1:32" ht="11.25" customHeight="1">
      <c r="A2580" s="22"/>
      <c r="B2580" s="22"/>
      <c r="C2580" s="24"/>
      <c r="D2580" s="24"/>
      <c r="E2580" s="24"/>
      <c r="F2580" s="24"/>
      <c r="G2580" s="24"/>
      <c r="H2580" s="24"/>
      <c r="I2580" s="24"/>
      <c r="J2580" s="24"/>
      <c r="K2580" s="24"/>
      <c r="L2580" s="24"/>
      <c r="U2580" s="3"/>
      <c r="V2580" s="3"/>
      <c r="W2580" s="3"/>
      <c r="X2580" s="3"/>
      <c r="Y2580" s="3"/>
      <c r="Z2580" s="3"/>
      <c r="AA2580" s="3"/>
      <c r="AB2580" s="3"/>
      <c r="AC2580" s="3"/>
      <c r="AD2580" s="3"/>
      <c r="AE2580" s="3"/>
      <c r="AF2580" s="3"/>
    </row>
    <row r="2581" spans="1:32" ht="11.25" customHeight="1">
      <c r="A2581" s="41">
        <f t="shared" ref="A2581" si="537">A2572+1</f>
        <v>46666</v>
      </c>
      <c r="B2581" s="41"/>
      <c r="C2581" s="25"/>
      <c r="D2581" s="25"/>
      <c r="E2581" s="25"/>
      <c r="F2581" s="25"/>
      <c r="G2581" s="25"/>
      <c r="H2581" s="25"/>
      <c r="I2581" s="25"/>
      <c r="J2581" s="25"/>
      <c r="K2581" s="25"/>
      <c r="L2581" s="25"/>
      <c r="U2581" s="3"/>
      <c r="V2581" s="3"/>
      <c r="W2581" s="3"/>
      <c r="X2581" s="3"/>
      <c r="Y2581" s="3"/>
      <c r="Z2581" s="3"/>
      <c r="AA2581" s="3"/>
      <c r="AB2581" s="3"/>
      <c r="AC2581" s="3"/>
      <c r="AD2581" s="3"/>
      <c r="AE2581" s="3"/>
      <c r="AF2581" s="3"/>
    </row>
    <row r="2582" spans="1:32" ht="11.25" customHeight="1">
      <c r="A2582" s="41"/>
      <c r="B2582" s="41"/>
      <c r="C2582" s="25"/>
      <c r="D2582" s="25"/>
      <c r="E2582" s="25"/>
      <c r="F2582" s="25"/>
      <c r="G2582" s="25"/>
      <c r="H2582" s="25"/>
      <c r="I2582" s="25"/>
      <c r="J2582" s="25"/>
      <c r="K2582" s="25"/>
      <c r="L2582" s="25"/>
      <c r="U2582" s="3"/>
      <c r="V2582" s="3"/>
      <c r="W2582" s="3"/>
      <c r="X2582" s="3"/>
      <c r="Y2582" s="3"/>
      <c r="Z2582" s="3"/>
      <c r="AA2582" s="3"/>
      <c r="AB2582" s="3"/>
      <c r="AC2582" s="3"/>
      <c r="AD2582" s="3"/>
      <c r="AE2582" s="3"/>
      <c r="AF2582" s="3"/>
    </row>
    <row r="2583" spans="1:32" ht="11.25" customHeight="1">
      <c r="A2583" s="41"/>
      <c r="B2583" s="41"/>
      <c r="C2583" s="25"/>
      <c r="D2583" s="25"/>
      <c r="E2583" s="25"/>
      <c r="F2583" s="25"/>
      <c r="G2583" s="25"/>
      <c r="H2583" s="25"/>
      <c r="I2583" s="25"/>
      <c r="J2583" s="25"/>
      <c r="K2583" s="25"/>
      <c r="L2583" s="25"/>
      <c r="U2583" s="3"/>
      <c r="V2583" s="3"/>
      <c r="W2583" s="3"/>
      <c r="X2583" s="3"/>
      <c r="Y2583" s="3"/>
      <c r="Z2583" s="3"/>
      <c r="AA2583" s="3"/>
      <c r="AB2583" s="3"/>
      <c r="AC2583" s="3"/>
      <c r="AD2583" s="3"/>
      <c r="AE2583" s="3"/>
      <c r="AF2583" s="3"/>
    </row>
    <row r="2584" spans="1:32" ht="11.25" customHeight="1">
      <c r="A2584" s="41"/>
      <c r="B2584" s="41"/>
      <c r="C2584" s="25"/>
      <c r="D2584" s="25"/>
      <c r="E2584" s="25"/>
      <c r="F2584" s="25"/>
      <c r="G2584" s="25"/>
      <c r="H2584" s="25"/>
      <c r="I2584" s="25"/>
      <c r="J2584" s="25"/>
      <c r="K2584" s="25"/>
      <c r="L2584" s="25"/>
      <c r="U2584" s="3"/>
      <c r="V2584" s="3"/>
      <c r="W2584" s="3"/>
      <c r="X2584" s="3"/>
      <c r="Y2584" s="3"/>
      <c r="Z2584" s="3"/>
      <c r="AA2584" s="3"/>
      <c r="AB2584" s="3"/>
      <c r="AC2584" s="3"/>
      <c r="AD2584" s="3"/>
      <c r="AE2584" s="3"/>
      <c r="AF2584" s="3"/>
    </row>
    <row r="2585" spans="1:32" ht="11.25" customHeight="1">
      <c r="A2585" s="40">
        <f t="shared" ref="A2585" si="538">A2581</f>
        <v>46666</v>
      </c>
      <c r="B2585" s="40"/>
      <c r="C2585" s="25"/>
      <c r="D2585" s="25"/>
      <c r="E2585" s="25"/>
      <c r="F2585" s="25"/>
      <c r="G2585" s="25"/>
      <c r="H2585" s="25"/>
      <c r="I2585" s="25"/>
      <c r="J2585" s="25"/>
      <c r="K2585" s="25"/>
      <c r="L2585" s="25"/>
      <c r="U2585" s="3"/>
      <c r="V2585" s="3"/>
      <c r="W2585" s="3"/>
      <c r="X2585" s="3"/>
      <c r="Y2585" s="3"/>
      <c r="Z2585" s="3"/>
      <c r="AA2585" s="3"/>
      <c r="AB2585" s="3"/>
      <c r="AC2585" s="3"/>
      <c r="AD2585" s="3"/>
      <c r="AE2585" s="3"/>
      <c r="AF2585" s="3"/>
    </row>
    <row r="2586" spans="1:32" ht="11.25" customHeight="1">
      <c r="A2586" s="40"/>
      <c r="B2586" s="40"/>
      <c r="C2586" s="25"/>
      <c r="D2586" s="25"/>
      <c r="E2586" s="25"/>
      <c r="F2586" s="25"/>
      <c r="G2586" s="25"/>
      <c r="H2586" s="25"/>
      <c r="I2586" s="25"/>
      <c r="J2586" s="25"/>
      <c r="K2586" s="25"/>
      <c r="L2586" s="25"/>
      <c r="U2586" s="3"/>
      <c r="V2586" s="3"/>
      <c r="W2586" s="3"/>
      <c r="X2586" s="3"/>
      <c r="Y2586" s="3"/>
      <c r="Z2586" s="3"/>
      <c r="AA2586" s="3"/>
      <c r="AB2586" s="3"/>
      <c r="AC2586" s="3"/>
      <c r="AD2586" s="3"/>
      <c r="AE2586" s="3"/>
      <c r="AF2586" s="3"/>
    </row>
    <row r="2587" spans="1:32" ht="11.25" customHeight="1">
      <c r="A2587" s="37" t="str">
        <f>IF(COUNTIF($N$18:$N$60,A2581)=1,VLOOKUP(A2581,$N$18:$O$60,2,0),"")</f>
        <v/>
      </c>
      <c r="B2587" s="37"/>
      <c r="C2587" s="25"/>
      <c r="D2587" s="25"/>
      <c r="E2587" s="25"/>
      <c r="F2587" s="25"/>
      <c r="G2587" s="25"/>
      <c r="H2587" s="25"/>
      <c r="I2587" s="25"/>
      <c r="J2587" s="25"/>
      <c r="K2587" s="25"/>
      <c r="L2587" s="25"/>
      <c r="U2587" s="3"/>
      <c r="V2587" s="3"/>
      <c r="W2587" s="3"/>
      <c r="X2587" s="3"/>
      <c r="Y2587" s="3"/>
      <c r="Z2587" s="3"/>
      <c r="AA2587" s="3"/>
      <c r="AB2587" s="3"/>
      <c r="AC2587" s="3"/>
      <c r="AD2587" s="3"/>
      <c r="AE2587" s="3"/>
      <c r="AF2587" s="3"/>
    </row>
    <row r="2588" spans="1:32" ht="11.25" customHeight="1">
      <c r="A2588" s="38"/>
      <c r="B2588" s="38"/>
      <c r="C2588" s="26"/>
      <c r="D2588" s="26"/>
      <c r="E2588" s="26"/>
      <c r="F2588" s="26"/>
      <c r="G2588" s="26"/>
      <c r="H2588" s="26"/>
      <c r="I2588" s="26"/>
      <c r="J2588" s="26"/>
      <c r="K2588" s="26"/>
      <c r="L2588" s="26"/>
      <c r="U2588" s="3"/>
      <c r="V2588" s="3"/>
      <c r="W2588" s="3"/>
      <c r="X2588" s="3"/>
      <c r="Y2588" s="3"/>
      <c r="Z2588" s="3"/>
      <c r="AA2588" s="3"/>
      <c r="AB2588" s="3"/>
      <c r="AC2588" s="3"/>
      <c r="AD2588" s="3"/>
      <c r="AE2588" s="3"/>
      <c r="AF2588" s="3"/>
    </row>
    <row r="2589" spans="1:32" ht="11.25" customHeight="1">
      <c r="A2589" s="22"/>
      <c r="B2589" s="22"/>
      <c r="C2589" s="24"/>
      <c r="D2589" s="24"/>
      <c r="E2589" s="24"/>
      <c r="F2589" s="24"/>
      <c r="G2589" s="24"/>
      <c r="H2589" s="24"/>
      <c r="I2589" s="24"/>
      <c r="J2589" s="24"/>
      <c r="K2589" s="24"/>
      <c r="L2589" s="24"/>
      <c r="U2589" s="3"/>
      <c r="V2589" s="3"/>
      <c r="W2589" s="3"/>
      <c r="X2589" s="3"/>
      <c r="Y2589" s="3"/>
      <c r="Z2589" s="3"/>
      <c r="AA2589" s="3"/>
      <c r="AB2589" s="3"/>
      <c r="AC2589" s="3"/>
      <c r="AD2589" s="3"/>
      <c r="AE2589" s="3"/>
      <c r="AF2589" s="3"/>
    </row>
    <row r="2590" spans="1:32" ht="11.25" customHeight="1">
      <c r="A2590" s="41">
        <f t="shared" ref="A2590" si="539">A2581+1</f>
        <v>46667</v>
      </c>
      <c r="B2590" s="41"/>
      <c r="C2590" s="25"/>
      <c r="D2590" s="25"/>
      <c r="E2590" s="25"/>
      <c r="F2590" s="25"/>
      <c r="G2590" s="25"/>
      <c r="H2590" s="25"/>
      <c r="I2590" s="25"/>
      <c r="J2590" s="25"/>
      <c r="K2590" s="25"/>
      <c r="L2590" s="25"/>
      <c r="U2590" s="3"/>
      <c r="V2590" s="3"/>
      <c r="W2590" s="3"/>
      <c r="X2590" s="3"/>
      <c r="Y2590" s="3"/>
      <c r="Z2590" s="3"/>
      <c r="AA2590" s="3"/>
      <c r="AB2590" s="3"/>
      <c r="AC2590" s="3"/>
      <c r="AD2590" s="3"/>
      <c r="AE2590" s="3"/>
      <c r="AF2590" s="3"/>
    </row>
    <row r="2591" spans="1:32" ht="11.25" customHeight="1">
      <c r="A2591" s="41"/>
      <c r="B2591" s="41"/>
      <c r="C2591" s="25"/>
      <c r="D2591" s="25"/>
      <c r="E2591" s="25"/>
      <c r="F2591" s="25"/>
      <c r="G2591" s="25"/>
      <c r="H2591" s="25"/>
      <c r="I2591" s="25"/>
      <c r="J2591" s="25"/>
      <c r="K2591" s="25"/>
      <c r="L2591" s="25"/>
      <c r="U2591" s="3"/>
      <c r="V2591" s="3"/>
      <c r="W2591" s="3"/>
      <c r="X2591" s="3"/>
      <c r="Y2591" s="3"/>
      <c r="Z2591" s="3"/>
      <c r="AA2591" s="3"/>
      <c r="AB2591" s="3"/>
      <c r="AC2591" s="3"/>
      <c r="AD2591" s="3"/>
      <c r="AE2591" s="3"/>
      <c r="AF2591" s="3"/>
    </row>
    <row r="2592" spans="1:32" ht="11.25" customHeight="1">
      <c r="A2592" s="41"/>
      <c r="B2592" s="41"/>
      <c r="C2592" s="25"/>
      <c r="D2592" s="25"/>
      <c r="E2592" s="25"/>
      <c r="F2592" s="25"/>
      <c r="G2592" s="25"/>
      <c r="H2592" s="25"/>
      <c r="I2592" s="25"/>
      <c r="J2592" s="25"/>
      <c r="K2592" s="25"/>
      <c r="L2592" s="25"/>
      <c r="U2592" s="3"/>
      <c r="V2592" s="3"/>
      <c r="W2592" s="3"/>
      <c r="X2592" s="3"/>
      <c r="Y2592" s="3"/>
      <c r="Z2592" s="3"/>
      <c r="AA2592" s="3"/>
      <c r="AB2592" s="3"/>
      <c r="AC2592" s="3"/>
      <c r="AD2592" s="3"/>
      <c r="AE2592" s="3"/>
      <c r="AF2592" s="3"/>
    </row>
    <row r="2593" spans="1:32" ht="11.25" customHeight="1">
      <c r="A2593" s="41"/>
      <c r="B2593" s="41"/>
      <c r="C2593" s="25"/>
      <c r="D2593" s="25"/>
      <c r="E2593" s="25"/>
      <c r="F2593" s="25"/>
      <c r="G2593" s="25"/>
      <c r="H2593" s="25"/>
      <c r="I2593" s="25"/>
      <c r="J2593" s="25"/>
      <c r="K2593" s="25"/>
      <c r="L2593" s="25"/>
      <c r="U2593" s="3"/>
      <c r="V2593" s="3"/>
      <c r="W2593" s="3"/>
      <c r="X2593" s="3"/>
      <c r="Y2593" s="3"/>
      <c r="Z2593" s="3"/>
      <c r="AA2593" s="3"/>
      <c r="AB2593" s="3"/>
      <c r="AC2593" s="3"/>
      <c r="AD2593" s="3"/>
      <c r="AE2593" s="3"/>
      <c r="AF2593" s="3"/>
    </row>
    <row r="2594" spans="1:32" ht="11.25" customHeight="1">
      <c r="A2594" s="40">
        <f t="shared" ref="A2594" si="540">A2590</f>
        <v>46667</v>
      </c>
      <c r="B2594" s="40"/>
      <c r="C2594" s="25"/>
      <c r="D2594" s="25"/>
      <c r="E2594" s="25"/>
      <c r="F2594" s="25"/>
      <c r="G2594" s="25"/>
      <c r="H2594" s="25"/>
      <c r="I2594" s="25"/>
      <c r="J2594" s="25"/>
      <c r="K2594" s="25"/>
      <c r="L2594" s="25"/>
      <c r="U2594" s="3"/>
      <c r="V2594" s="3"/>
      <c r="W2594" s="3"/>
      <c r="X2594" s="3"/>
      <c r="Y2594" s="3"/>
      <c r="Z2594" s="3"/>
      <c r="AA2594" s="3"/>
      <c r="AB2594" s="3"/>
      <c r="AC2594" s="3"/>
      <c r="AD2594" s="3"/>
      <c r="AE2594" s="3"/>
      <c r="AF2594" s="3"/>
    </row>
    <row r="2595" spans="1:32" ht="11.25" customHeight="1">
      <c r="A2595" s="40"/>
      <c r="B2595" s="40"/>
      <c r="C2595" s="25"/>
      <c r="D2595" s="25"/>
      <c r="E2595" s="25"/>
      <c r="F2595" s="25"/>
      <c r="G2595" s="25"/>
      <c r="H2595" s="25"/>
      <c r="I2595" s="25"/>
      <c r="J2595" s="25"/>
      <c r="K2595" s="25"/>
      <c r="L2595" s="25"/>
      <c r="U2595" s="3"/>
      <c r="V2595" s="3"/>
      <c r="W2595" s="3"/>
      <c r="X2595" s="3"/>
      <c r="Y2595" s="3"/>
      <c r="Z2595" s="3"/>
      <c r="AA2595" s="3"/>
      <c r="AB2595" s="3"/>
      <c r="AC2595" s="3"/>
      <c r="AD2595" s="3"/>
      <c r="AE2595" s="3"/>
      <c r="AF2595" s="3"/>
    </row>
    <row r="2596" spans="1:32" ht="11.25" customHeight="1">
      <c r="A2596" s="37" t="str">
        <f>IF(COUNTIF($N$18:$N$60,A2590)=1,VLOOKUP(A2590,$N$18:$O$60,2,0),"")</f>
        <v/>
      </c>
      <c r="B2596" s="37"/>
      <c r="C2596" s="25"/>
      <c r="D2596" s="25"/>
      <c r="E2596" s="25"/>
      <c r="F2596" s="25"/>
      <c r="G2596" s="25"/>
      <c r="H2596" s="25"/>
      <c r="I2596" s="25"/>
      <c r="J2596" s="25"/>
      <c r="K2596" s="25"/>
      <c r="L2596" s="25"/>
      <c r="U2596" s="3"/>
      <c r="V2596" s="3"/>
      <c r="W2596" s="3"/>
      <c r="X2596" s="3"/>
      <c r="Y2596" s="3"/>
      <c r="Z2596" s="3"/>
      <c r="AA2596" s="3"/>
      <c r="AB2596" s="3"/>
      <c r="AC2596" s="3"/>
      <c r="AD2596" s="3"/>
      <c r="AE2596" s="3"/>
      <c r="AF2596" s="3"/>
    </row>
    <row r="2597" spans="1:32" ht="11.25" customHeight="1">
      <c r="A2597" s="38"/>
      <c r="B2597" s="38"/>
      <c r="C2597" s="26"/>
      <c r="D2597" s="26"/>
      <c r="E2597" s="26"/>
      <c r="F2597" s="26"/>
      <c r="G2597" s="26"/>
      <c r="H2597" s="26"/>
      <c r="I2597" s="26"/>
      <c r="J2597" s="26"/>
      <c r="K2597" s="26"/>
      <c r="L2597" s="26"/>
      <c r="U2597" s="3"/>
      <c r="V2597" s="3"/>
      <c r="W2597" s="3"/>
      <c r="X2597" s="3"/>
      <c r="Y2597" s="3"/>
      <c r="Z2597" s="3"/>
      <c r="AA2597" s="3"/>
      <c r="AB2597" s="3"/>
      <c r="AC2597" s="3"/>
      <c r="AD2597" s="3"/>
      <c r="AE2597" s="3"/>
      <c r="AF2597" s="3"/>
    </row>
    <row r="2598" spans="1:32" ht="11.25" customHeight="1">
      <c r="A2598" s="7"/>
      <c r="B2598" s="7"/>
      <c r="C2598" s="24"/>
      <c r="D2598" s="24"/>
      <c r="E2598" s="24"/>
      <c r="F2598" s="24"/>
      <c r="G2598" s="24"/>
      <c r="H2598" s="24"/>
      <c r="I2598" s="24"/>
      <c r="J2598" s="24"/>
      <c r="K2598" s="24"/>
      <c r="L2598" s="24"/>
      <c r="U2598" s="3"/>
      <c r="V2598" s="3"/>
      <c r="W2598" s="3"/>
      <c r="X2598" s="3"/>
      <c r="Y2598" s="3"/>
      <c r="Z2598" s="3"/>
      <c r="AA2598" s="3"/>
      <c r="AB2598" s="3"/>
      <c r="AC2598" s="3"/>
      <c r="AD2598" s="3"/>
      <c r="AE2598" s="3"/>
      <c r="AF2598" s="3"/>
    </row>
    <row r="2599" spans="1:32" ht="11.25" customHeight="1">
      <c r="A2599" s="41">
        <f t="shared" ref="A2599" si="541">A2590+1</f>
        <v>46668</v>
      </c>
      <c r="B2599" s="41"/>
      <c r="C2599" s="25"/>
      <c r="D2599" s="25"/>
      <c r="E2599" s="25"/>
      <c r="F2599" s="25"/>
      <c r="G2599" s="25"/>
      <c r="H2599" s="25"/>
      <c r="I2599" s="25"/>
      <c r="J2599" s="25"/>
      <c r="K2599" s="25"/>
      <c r="L2599" s="25"/>
      <c r="U2599" s="3"/>
      <c r="V2599" s="3"/>
      <c r="W2599" s="3"/>
      <c r="X2599" s="3"/>
      <c r="Y2599" s="3"/>
      <c r="Z2599" s="3"/>
      <c r="AA2599" s="3"/>
      <c r="AB2599" s="3"/>
      <c r="AC2599" s="3"/>
      <c r="AD2599" s="3"/>
      <c r="AE2599" s="3"/>
      <c r="AF2599" s="3"/>
    </row>
    <row r="2600" spans="1:32" ht="11.25" customHeight="1">
      <c r="A2600" s="41"/>
      <c r="B2600" s="41"/>
      <c r="C2600" s="25"/>
      <c r="D2600" s="25"/>
      <c r="E2600" s="25"/>
      <c r="F2600" s="25"/>
      <c r="G2600" s="25"/>
      <c r="H2600" s="25"/>
      <c r="I2600" s="25"/>
      <c r="J2600" s="25"/>
      <c r="K2600" s="25"/>
      <c r="L2600" s="25"/>
      <c r="U2600" s="3"/>
      <c r="V2600" s="3"/>
      <c r="W2600" s="3"/>
      <c r="X2600" s="3"/>
      <c r="Y2600" s="3"/>
      <c r="Z2600" s="3"/>
      <c r="AA2600" s="3"/>
      <c r="AB2600" s="3"/>
      <c r="AC2600" s="3"/>
      <c r="AD2600" s="3"/>
      <c r="AE2600" s="3"/>
      <c r="AF2600" s="3"/>
    </row>
    <row r="2601" spans="1:32" ht="11.25" customHeight="1">
      <c r="A2601" s="41"/>
      <c r="B2601" s="41"/>
      <c r="C2601" s="25"/>
      <c r="D2601" s="25"/>
      <c r="E2601" s="25"/>
      <c r="F2601" s="25"/>
      <c r="G2601" s="25"/>
      <c r="H2601" s="25"/>
      <c r="I2601" s="25"/>
      <c r="J2601" s="25"/>
      <c r="K2601" s="25"/>
      <c r="L2601" s="25"/>
      <c r="U2601" s="3"/>
      <c r="V2601" s="3"/>
      <c r="W2601" s="3"/>
      <c r="X2601" s="3"/>
      <c r="Y2601" s="3"/>
      <c r="Z2601" s="3"/>
      <c r="AA2601" s="3"/>
      <c r="AB2601" s="3"/>
      <c r="AC2601" s="3"/>
      <c r="AD2601" s="3"/>
      <c r="AE2601" s="3"/>
      <c r="AF2601" s="3"/>
    </row>
    <row r="2602" spans="1:32" ht="11.25" customHeight="1">
      <c r="A2602" s="41"/>
      <c r="B2602" s="41"/>
      <c r="C2602" s="25"/>
      <c r="D2602" s="25"/>
      <c r="E2602" s="25"/>
      <c r="F2602" s="25"/>
      <c r="G2602" s="25"/>
      <c r="H2602" s="25"/>
      <c r="I2602" s="25"/>
      <c r="J2602" s="25"/>
      <c r="K2602" s="25"/>
      <c r="L2602" s="25"/>
      <c r="U2602" s="3"/>
      <c r="V2602" s="3"/>
      <c r="W2602" s="3"/>
      <c r="X2602" s="3"/>
      <c r="Y2602" s="3"/>
      <c r="Z2602" s="3"/>
      <c r="AA2602" s="3"/>
      <c r="AB2602" s="3"/>
      <c r="AC2602" s="3"/>
      <c r="AD2602" s="3"/>
      <c r="AE2602" s="3"/>
      <c r="AF2602" s="3"/>
    </row>
    <row r="2603" spans="1:32" ht="11.25" customHeight="1">
      <c r="A2603" s="40">
        <f t="shared" ref="A2603" si="542">A2599</f>
        <v>46668</v>
      </c>
      <c r="B2603" s="40"/>
      <c r="C2603" s="25"/>
      <c r="D2603" s="25"/>
      <c r="E2603" s="25"/>
      <c r="F2603" s="25"/>
      <c r="G2603" s="25"/>
      <c r="H2603" s="25"/>
      <c r="I2603" s="25"/>
      <c r="J2603" s="25"/>
      <c r="K2603" s="25"/>
      <c r="L2603" s="25"/>
      <c r="U2603" s="3"/>
      <c r="V2603" s="3"/>
      <c r="W2603" s="3"/>
      <c r="X2603" s="3"/>
      <c r="Y2603" s="3"/>
      <c r="Z2603" s="3"/>
      <c r="AA2603" s="3"/>
      <c r="AB2603" s="3"/>
      <c r="AC2603" s="3"/>
      <c r="AD2603" s="3"/>
      <c r="AE2603" s="3"/>
      <c r="AF2603" s="3"/>
    </row>
    <row r="2604" spans="1:32" ht="11.25" customHeight="1">
      <c r="A2604" s="40"/>
      <c r="B2604" s="40"/>
      <c r="C2604" s="25"/>
      <c r="D2604" s="25"/>
      <c r="E2604" s="25"/>
      <c r="F2604" s="25"/>
      <c r="G2604" s="25"/>
      <c r="H2604" s="25"/>
      <c r="I2604" s="25"/>
      <c r="J2604" s="25"/>
      <c r="K2604" s="25"/>
      <c r="L2604" s="25"/>
      <c r="U2604" s="3"/>
      <c r="V2604" s="3"/>
      <c r="W2604" s="3"/>
      <c r="X2604" s="3"/>
      <c r="Y2604" s="3"/>
      <c r="Z2604" s="3"/>
      <c r="AA2604" s="3"/>
      <c r="AB2604" s="3"/>
      <c r="AC2604" s="3"/>
      <c r="AD2604" s="3"/>
      <c r="AE2604" s="3"/>
      <c r="AF2604" s="3"/>
    </row>
    <row r="2605" spans="1:32" ht="11.25" customHeight="1">
      <c r="A2605" s="37" t="str">
        <f>IF(COUNTIF($N$18:$N$60,A2599)=1,VLOOKUP(A2599,$N$18:$O$60,2,0),"")</f>
        <v/>
      </c>
      <c r="B2605" s="37"/>
      <c r="C2605" s="25"/>
      <c r="D2605" s="25"/>
      <c r="E2605" s="25"/>
      <c r="F2605" s="25"/>
      <c r="G2605" s="25"/>
      <c r="H2605" s="25"/>
      <c r="I2605" s="25"/>
      <c r="J2605" s="25"/>
      <c r="K2605" s="25"/>
      <c r="L2605" s="25"/>
      <c r="U2605" s="3"/>
      <c r="V2605" s="3"/>
      <c r="W2605" s="3"/>
      <c r="X2605" s="3"/>
      <c r="Y2605" s="3"/>
      <c r="Z2605" s="3"/>
      <c r="AA2605" s="3"/>
      <c r="AB2605" s="3"/>
      <c r="AC2605" s="3"/>
      <c r="AD2605" s="3"/>
      <c r="AE2605" s="3"/>
      <c r="AF2605" s="3"/>
    </row>
    <row r="2606" spans="1:32" ht="11.25" customHeight="1">
      <c r="A2606" s="38"/>
      <c r="B2606" s="38"/>
      <c r="C2606" s="26"/>
      <c r="D2606" s="26"/>
      <c r="E2606" s="26"/>
      <c r="F2606" s="26"/>
      <c r="G2606" s="26"/>
      <c r="H2606" s="26"/>
      <c r="I2606" s="26"/>
      <c r="J2606" s="26"/>
      <c r="K2606" s="26"/>
      <c r="L2606" s="26"/>
      <c r="U2606" s="3"/>
      <c r="V2606" s="3"/>
      <c r="W2606" s="3"/>
      <c r="X2606" s="3"/>
      <c r="Y2606" s="3"/>
      <c r="Z2606" s="3"/>
      <c r="AA2606" s="3"/>
      <c r="AB2606" s="3"/>
      <c r="AC2606" s="3"/>
      <c r="AD2606" s="3"/>
      <c r="AE2606" s="3"/>
      <c r="AF2606" s="3"/>
    </row>
    <row r="2607" spans="1:32" ht="11.25" customHeight="1">
      <c r="A2607" s="16"/>
      <c r="B2607" s="16"/>
      <c r="C2607" s="24"/>
      <c r="D2607" s="24"/>
      <c r="E2607" s="24"/>
      <c r="F2607" s="24"/>
      <c r="G2607" s="24"/>
      <c r="H2607" s="24"/>
      <c r="I2607" s="24"/>
      <c r="J2607" s="24"/>
      <c r="K2607" s="24"/>
      <c r="L2607" s="24"/>
      <c r="U2607" s="3"/>
      <c r="V2607" s="3"/>
      <c r="W2607" s="3"/>
      <c r="X2607" s="3"/>
      <c r="Y2607" s="3"/>
      <c r="Z2607" s="3"/>
      <c r="AA2607" s="3"/>
      <c r="AB2607" s="3"/>
      <c r="AC2607" s="3"/>
      <c r="AD2607" s="3"/>
      <c r="AE2607" s="3"/>
      <c r="AF2607" s="3"/>
    </row>
    <row r="2608" spans="1:32" ht="11.25" customHeight="1">
      <c r="A2608" s="39">
        <f t="shared" ref="A2608" si="543">A2599+1</f>
        <v>46669</v>
      </c>
      <c r="B2608" s="39"/>
      <c r="C2608" s="25"/>
      <c r="D2608" s="25"/>
      <c r="E2608" s="25"/>
      <c r="F2608" s="25"/>
      <c r="G2608" s="25"/>
      <c r="H2608" s="25"/>
      <c r="I2608" s="25"/>
      <c r="J2608" s="25"/>
      <c r="K2608" s="25"/>
      <c r="L2608" s="25"/>
      <c r="U2608" s="3"/>
      <c r="V2608" s="3"/>
      <c r="W2608" s="3"/>
      <c r="X2608" s="3"/>
      <c r="Y2608" s="3"/>
      <c r="Z2608" s="3"/>
      <c r="AA2608" s="3"/>
      <c r="AB2608" s="3"/>
      <c r="AC2608" s="3"/>
      <c r="AD2608" s="3"/>
      <c r="AE2608" s="3"/>
      <c r="AF2608" s="3"/>
    </row>
    <row r="2609" spans="1:32" ht="11.25" customHeight="1">
      <c r="A2609" s="39"/>
      <c r="B2609" s="39"/>
      <c r="C2609" s="25"/>
      <c r="D2609" s="25"/>
      <c r="E2609" s="25"/>
      <c r="F2609" s="25"/>
      <c r="G2609" s="25"/>
      <c r="H2609" s="25"/>
      <c r="I2609" s="25"/>
      <c r="J2609" s="25"/>
      <c r="K2609" s="25"/>
      <c r="L2609" s="25"/>
      <c r="U2609" s="3"/>
      <c r="V2609" s="3"/>
      <c r="W2609" s="3"/>
      <c r="X2609" s="3"/>
      <c r="Y2609" s="3"/>
      <c r="Z2609" s="3"/>
      <c r="AA2609" s="3"/>
      <c r="AB2609" s="3"/>
      <c r="AC2609" s="3"/>
      <c r="AD2609" s="3"/>
      <c r="AE2609" s="3"/>
      <c r="AF2609" s="3"/>
    </row>
    <row r="2610" spans="1:32" ht="11.25" customHeight="1">
      <c r="A2610" s="39"/>
      <c r="B2610" s="39"/>
      <c r="C2610" s="25"/>
      <c r="D2610" s="25"/>
      <c r="E2610" s="25"/>
      <c r="F2610" s="25"/>
      <c r="G2610" s="25"/>
      <c r="H2610" s="25"/>
      <c r="I2610" s="25"/>
      <c r="J2610" s="25"/>
      <c r="K2610" s="25"/>
      <c r="L2610" s="25"/>
      <c r="U2610" s="3"/>
      <c r="V2610" s="3"/>
      <c r="W2610" s="3"/>
      <c r="X2610" s="3"/>
      <c r="Y2610" s="3"/>
      <c r="Z2610" s="3"/>
      <c r="AA2610" s="3"/>
      <c r="AB2610" s="3"/>
      <c r="AC2610" s="3"/>
      <c r="AD2610" s="3"/>
      <c r="AE2610" s="3"/>
      <c r="AF2610" s="3"/>
    </row>
    <row r="2611" spans="1:32" ht="11.25" customHeight="1">
      <c r="A2611" s="39"/>
      <c r="B2611" s="39"/>
      <c r="C2611" s="25"/>
      <c r="D2611" s="25"/>
      <c r="E2611" s="25"/>
      <c r="F2611" s="25"/>
      <c r="G2611" s="25"/>
      <c r="H2611" s="25"/>
      <c r="I2611" s="25"/>
      <c r="J2611" s="25"/>
      <c r="K2611" s="25"/>
      <c r="L2611" s="25"/>
      <c r="U2611" s="3"/>
      <c r="V2611" s="3"/>
      <c r="W2611" s="3"/>
      <c r="X2611" s="3"/>
      <c r="Y2611" s="3"/>
      <c r="Z2611" s="3"/>
      <c r="AA2611" s="3"/>
      <c r="AB2611" s="3"/>
      <c r="AC2611" s="3"/>
      <c r="AD2611" s="3"/>
      <c r="AE2611" s="3"/>
      <c r="AF2611" s="3"/>
    </row>
    <row r="2612" spans="1:32" ht="11.25" customHeight="1">
      <c r="A2612" s="35">
        <f t="shared" ref="A2612" si="544">A2608</f>
        <v>46669</v>
      </c>
      <c r="B2612" s="35"/>
      <c r="C2612" s="25"/>
      <c r="D2612" s="25"/>
      <c r="E2612" s="25"/>
      <c r="F2612" s="25"/>
      <c r="G2612" s="25"/>
      <c r="H2612" s="25"/>
      <c r="I2612" s="25"/>
      <c r="J2612" s="25"/>
      <c r="K2612" s="25"/>
      <c r="L2612" s="25"/>
      <c r="U2612" s="3"/>
      <c r="V2612" s="3"/>
      <c r="W2612" s="3"/>
      <c r="X2612" s="3"/>
      <c r="Y2612" s="3"/>
      <c r="Z2612" s="3"/>
      <c r="AA2612" s="3"/>
      <c r="AB2612" s="3"/>
      <c r="AC2612" s="3"/>
      <c r="AD2612" s="3"/>
      <c r="AE2612" s="3"/>
      <c r="AF2612" s="3"/>
    </row>
    <row r="2613" spans="1:32" ht="11.25" customHeight="1">
      <c r="A2613" s="35"/>
      <c r="B2613" s="35"/>
      <c r="C2613" s="25"/>
      <c r="D2613" s="25"/>
      <c r="E2613" s="25"/>
      <c r="F2613" s="25"/>
      <c r="G2613" s="25"/>
      <c r="H2613" s="25"/>
      <c r="I2613" s="25"/>
      <c r="J2613" s="25"/>
      <c r="K2613" s="25"/>
      <c r="L2613" s="25"/>
      <c r="U2613" s="3"/>
      <c r="V2613" s="3"/>
      <c r="W2613" s="3"/>
      <c r="X2613" s="3"/>
      <c r="Y2613" s="3"/>
      <c r="Z2613" s="3"/>
      <c r="AA2613" s="3"/>
      <c r="AB2613" s="3"/>
      <c r="AC2613" s="3"/>
      <c r="AD2613" s="3"/>
      <c r="AE2613" s="3"/>
      <c r="AF2613" s="3"/>
    </row>
    <row r="2614" spans="1:32" ht="11.25" customHeight="1">
      <c r="A2614" s="33" t="str">
        <f>IF(COUNTIF($N$18:$N$60,A2608)=1,VLOOKUP(A2608,$N$18:$O$60,2,0),"")</f>
        <v/>
      </c>
      <c r="B2614" s="33"/>
      <c r="C2614" s="25"/>
      <c r="D2614" s="25"/>
      <c r="E2614" s="25"/>
      <c r="F2614" s="25"/>
      <c r="G2614" s="25"/>
      <c r="H2614" s="25"/>
      <c r="I2614" s="25"/>
      <c r="J2614" s="25"/>
      <c r="K2614" s="25"/>
      <c r="L2614" s="25"/>
      <c r="U2614" s="3"/>
      <c r="V2614" s="3"/>
      <c r="W2614" s="3"/>
      <c r="X2614" s="3"/>
      <c r="Y2614" s="3"/>
      <c r="Z2614" s="3"/>
      <c r="AA2614" s="3"/>
      <c r="AB2614" s="3"/>
      <c r="AC2614" s="3"/>
      <c r="AD2614" s="3"/>
      <c r="AE2614" s="3"/>
      <c r="AF2614" s="3"/>
    </row>
    <row r="2615" spans="1:32" ht="11.25" customHeight="1">
      <c r="A2615" s="34"/>
      <c r="B2615" s="34"/>
      <c r="C2615" s="26"/>
      <c r="D2615" s="26"/>
      <c r="E2615" s="26"/>
      <c r="F2615" s="26"/>
      <c r="G2615" s="26"/>
      <c r="H2615" s="26"/>
      <c r="I2615" s="26"/>
      <c r="J2615" s="26"/>
      <c r="K2615" s="26"/>
      <c r="L2615" s="26"/>
      <c r="U2615" s="3"/>
      <c r="V2615" s="3"/>
      <c r="W2615" s="3"/>
      <c r="X2615" s="3"/>
      <c r="Y2615" s="3"/>
      <c r="Z2615" s="3"/>
      <c r="AA2615" s="3"/>
      <c r="AB2615" s="3"/>
      <c r="AC2615" s="3"/>
      <c r="AD2615" s="3"/>
      <c r="AE2615" s="3"/>
      <c r="AF2615" s="3"/>
    </row>
    <row r="2616" spans="1:32" ht="11.25" customHeight="1">
      <c r="A2616" s="19"/>
      <c r="B2616" s="19"/>
      <c r="C2616" s="24"/>
      <c r="D2616" s="24"/>
      <c r="E2616" s="24"/>
      <c r="F2616" s="24"/>
      <c r="G2616" s="24"/>
      <c r="H2616" s="24"/>
      <c r="I2616" s="24"/>
      <c r="J2616" s="24"/>
      <c r="K2616" s="24"/>
      <c r="L2616" s="24"/>
      <c r="U2616" s="3"/>
      <c r="V2616" s="3"/>
      <c r="W2616" s="3"/>
      <c r="X2616" s="3"/>
      <c r="Y2616" s="3"/>
      <c r="Z2616" s="3"/>
      <c r="AA2616" s="3"/>
      <c r="AB2616" s="3"/>
      <c r="AC2616" s="3"/>
      <c r="AD2616" s="3"/>
      <c r="AE2616" s="3"/>
      <c r="AF2616" s="3"/>
    </row>
    <row r="2617" spans="1:32" ht="11.25" customHeight="1">
      <c r="A2617" s="39">
        <f t="shared" ref="A2617" si="545">A2608+1</f>
        <v>46670</v>
      </c>
      <c r="B2617" s="39"/>
      <c r="C2617" s="25"/>
      <c r="D2617" s="25"/>
      <c r="E2617" s="25"/>
      <c r="F2617" s="25"/>
      <c r="G2617" s="25"/>
      <c r="H2617" s="25"/>
      <c r="I2617" s="25"/>
      <c r="J2617" s="25"/>
      <c r="K2617" s="25"/>
      <c r="L2617" s="25"/>
      <c r="U2617" s="3"/>
      <c r="V2617" s="3"/>
      <c r="W2617" s="3"/>
      <c r="X2617" s="3"/>
      <c r="Y2617" s="3"/>
      <c r="Z2617" s="3"/>
      <c r="AA2617" s="3"/>
      <c r="AB2617" s="3"/>
      <c r="AC2617" s="3"/>
      <c r="AD2617" s="3"/>
      <c r="AE2617" s="3"/>
      <c r="AF2617" s="3"/>
    </row>
    <row r="2618" spans="1:32" ht="11.25" customHeight="1">
      <c r="A2618" s="39"/>
      <c r="B2618" s="39"/>
      <c r="C2618" s="25"/>
      <c r="D2618" s="25"/>
      <c r="E2618" s="25"/>
      <c r="F2618" s="25"/>
      <c r="G2618" s="25"/>
      <c r="H2618" s="25"/>
      <c r="I2618" s="25"/>
      <c r="J2618" s="25"/>
      <c r="K2618" s="25"/>
      <c r="L2618" s="25"/>
      <c r="U2618" s="3"/>
      <c r="V2618" s="3"/>
      <c r="W2618" s="3"/>
      <c r="X2618" s="3"/>
      <c r="Y2618" s="3"/>
      <c r="Z2618" s="3"/>
      <c r="AA2618" s="3"/>
      <c r="AB2618" s="3"/>
      <c r="AC2618" s="3"/>
      <c r="AD2618" s="3"/>
      <c r="AE2618" s="3"/>
      <c r="AF2618" s="3"/>
    </row>
    <row r="2619" spans="1:32" ht="11.25" customHeight="1">
      <c r="A2619" s="39"/>
      <c r="B2619" s="39"/>
      <c r="C2619" s="25"/>
      <c r="D2619" s="25"/>
      <c r="E2619" s="25"/>
      <c r="F2619" s="25"/>
      <c r="G2619" s="25"/>
      <c r="H2619" s="25"/>
      <c r="I2619" s="25"/>
      <c r="J2619" s="25"/>
      <c r="K2619" s="25"/>
      <c r="L2619" s="25"/>
      <c r="U2619" s="3"/>
      <c r="V2619" s="3"/>
      <c r="W2619" s="3"/>
      <c r="X2619" s="3"/>
      <c r="Y2619" s="3"/>
      <c r="Z2619" s="3"/>
      <c r="AA2619" s="3"/>
      <c r="AB2619" s="3"/>
      <c r="AC2619" s="3"/>
      <c r="AD2619" s="3"/>
      <c r="AE2619" s="3"/>
      <c r="AF2619" s="3"/>
    </row>
    <row r="2620" spans="1:32" ht="11.25" customHeight="1">
      <c r="A2620" s="39"/>
      <c r="B2620" s="39"/>
      <c r="C2620" s="25"/>
      <c r="D2620" s="25"/>
      <c r="E2620" s="25"/>
      <c r="F2620" s="25"/>
      <c r="G2620" s="25"/>
      <c r="H2620" s="25"/>
      <c r="I2620" s="25"/>
      <c r="J2620" s="25"/>
      <c r="K2620" s="25"/>
      <c r="L2620" s="25"/>
      <c r="U2620" s="3"/>
      <c r="V2620" s="3"/>
      <c r="W2620" s="3"/>
      <c r="X2620" s="3"/>
      <c r="Y2620" s="3"/>
      <c r="Z2620" s="3"/>
      <c r="AA2620" s="3"/>
      <c r="AB2620" s="3"/>
      <c r="AC2620" s="3"/>
      <c r="AD2620" s="3"/>
      <c r="AE2620" s="3"/>
      <c r="AF2620" s="3"/>
    </row>
    <row r="2621" spans="1:32" ht="11.25" customHeight="1">
      <c r="A2621" s="35">
        <f t="shared" ref="A2621" si="546">A2617</f>
        <v>46670</v>
      </c>
      <c r="B2621" s="35"/>
      <c r="C2621" s="25"/>
      <c r="D2621" s="25"/>
      <c r="E2621" s="25"/>
      <c r="F2621" s="25"/>
      <c r="G2621" s="25"/>
      <c r="H2621" s="25"/>
      <c r="I2621" s="25"/>
      <c r="J2621" s="25"/>
      <c r="K2621" s="25"/>
      <c r="L2621" s="25"/>
      <c r="U2621" s="3"/>
      <c r="V2621" s="3"/>
      <c r="W2621" s="3"/>
      <c r="X2621" s="3"/>
      <c r="Y2621" s="3"/>
      <c r="Z2621" s="3"/>
      <c r="AA2621" s="3"/>
      <c r="AB2621" s="3"/>
      <c r="AC2621" s="3"/>
      <c r="AD2621" s="3"/>
      <c r="AE2621" s="3"/>
      <c r="AF2621" s="3"/>
    </row>
    <row r="2622" spans="1:32" ht="11.25" customHeight="1">
      <c r="A2622" s="35"/>
      <c r="B2622" s="35"/>
      <c r="C2622" s="25"/>
      <c r="D2622" s="25"/>
      <c r="E2622" s="25"/>
      <c r="F2622" s="25"/>
      <c r="G2622" s="25"/>
      <c r="H2622" s="25"/>
      <c r="I2622" s="25"/>
      <c r="J2622" s="25"/>
      <c r="K2622" s="25"/>
      <c r="L2622" s="25"/>
      <c r="U2622" s="3"/>
      <c r="V2622" s="3"/>
      <c r="W2622" s="3"/>
      <c r="X2622" s="3"/>
      <c r="Y2622" s="3"/>
      <c r="Z2622" s="3"/>
      <c r="AA2622" s="3"/>
      <c r="AB2622" s="3"/>
      <c r="AC2622" s="3"/>
      <c r="AD2622" s="3"/>
      <c r="AE2622" s="3"/>
      <c r="AF2622" s="3"/>
    </row>
    <row r="2623" spans="1:32" ht="11.25" customHeight="1">
      <c r="A2623" s="33" t="str">
        <f>IF(COUNTIF($N$18:$N$60,A2617)=1,VLOOKUP(A2617,$N$18:$O$60,2,0),"")</f>
        <v/>
      </c>
      <c r="B2623" s="33"/>
      <c r="C2623" s="25"/>
      <c r="D2623" s="25"/>
      <c r="E2623" s="25"/>
      <c r="F2623" s="25"/>
      <c r="G2623" s="25"/>
      <c r="H2623" s="25"/>
      <c r="I2623" s="25"/>
      <c r="J2623" s="25"/>
      <c r="K2623" s="25"/>
      <c r="L2623" s="25"/>
      <c r="U2623" s="3"/>
      <c r="V2623" s="3"/>
      <c r="W2623" s="3"/>
      <c r="X2623" s="3"/>
      <c r="Y2623" s="3"/>
      <c r="Z2623" s="3"/>
      <c r="AA2623" s="3"/>
      <c r="AB2623" s="3"/>
      <c r="AC2623" s="3"/>
      <c r="AD2623" s="3"/>
      <c r="AE2623" s="3"/>
      <c r="AF2623" s="3"/>
    </row>
    <row r="2624" spans="1:32" ht="11.25" customHeight="1">
      <c r="A2624" s="34"/>
      <c r="B2624" s="34"/>
      <c r="C2624" s="26"/>
      <c r="D2624" s="26"/>
      <c r="E2624" s="26"/>
      <c r="F2624" s="26"/>
      <c r="G2624" s="26"/>
      <c r="H2624" s="26"/>
      <c r="I2624" s="26"/>
      <c r="J2624" s="26"/>
      <c r="K2624" s="26"/>
      <c r="L2624" s="26"/>
      <c r="U2624" s="3"/>
      <c r="V2624" s="3"/>
      <c r="W2624" s="3"/>
      <c r="X2624" s="3"/>
      <c r="Y2624" s="3"/>
      <c r="Z2624" s="3"/>
      <c r="AA2624" s="3"/>
      <c r="AB2624" s="3"/>
      <c r="AC2624" s="3"/>
      <c r="AD2624" s="3"/>
      <c r="AE2624" s="3"/>
      <c r="AF2624" s="3"/>
    </row>
    <row r="2625" spans="1:32" ht="33.75" customHeight="1">
      <c r="A2625" s="36">
        <f>TRUNC((A2627-WEEKDAY(A2627,2)-DATE(YEAR(A2627+4-WEEKDAY(A2627,2)),1,-10))/7)</f>
        <v>41</v>
      </c>
      <c r="B2625" s="36"/>
      <c r="C2625" s="27" t="str">
        <f>IF(MONTH(A2627)=MONTH(A2681),VLOOKUP(MONTH(A2627),$R$1:$S$12,2,2)&amp;" "&amp;YEAR(A2627),VLOOKUP(MONTH(A2627),$R$1:$S$12,2,2)&amp;" "&amp;YEAR(A2627)&amp;" / "&amp;VLOOKUP(MONTH(A2681),$R$1:$S$12,2,2)&amp;" "&amp;YEAR(A2681))</f>
        <v>Oktober 2027</v>
      </c>
      <c r="D2625" s="27"/>
      <c r="E2625" s="27"/>
      <c r="F2625" s="27"/>
      <c r="G2625" s="27"/>
      <c r="H2625" s="27"/>
      <c r="I2625" s="27"/>
      <c r="J2625" s="27"/>
      <c r="K2625" s="27"/>
      <c r="L2625" s="27"/>
      <c r="U2625" s="3"/>
      <c r="V2625" s="3"/>
      <c r="W2625" s="3"/>
      <c r="X2625" s="3"/>
      <c r="Y2625" s="3"/>
      <c r="Z2625" s="3"/>
      <c r="AA2625" s="3"/>
      <c r="AB2625" s="3"/>
      <c r="AC2625" s="3"/>
      <c r="AD2625" s="3"/>
      <c r="AE2625" s="3"/>
      <c r="AF2625" s="3"/>
    </row>
    <row r="2626" spans="1:32" ht="11.25" customHeight="1">
      <c r="A2626" s="21"/>
      <c r="B2626" s="21"/>
      <c r="C2626" s="24"/>
      <c r="D2626" s="24"/>
      <c r="E2626" s="24"/>
      <c r="F2626" s="24"/>
      <c r="G2626" s="24"/>
      <c r="H2626" s="24"/>
      <c r="I2626" s="24"/>
      <c r="J2626" s="24"/>
      <c r="K2626" s="24"/>
      <c r="L2626" s="24"/>
      <c r="U2626" s="3"/>
      <c r="V2626" s="3"/>
      <c r="W2626" s="3"/>
      <c r="X2626" s="3"/>
      <c r="Y2626" s="3"/>
      <c r="Z2626" s="3"/>
      <c r="AA2626" s="3"/>
      <c r="AB2626" s="3"/>
      <c r="AC2626" s="3"/>
      <c r="AD2626" s="3"/>
      <c r="AE2626" s="3"/>
      <c r="AF2626" s="3"/>
    </row>
    <row r="2627" spans="1:32" ht="11.25" customHeight="1">
      <c r="A2627" s="41">
        <f t="shared" ref="A2627" si="547">A2617+1</f>
        <v>46671</v>
      </c>
      <c r="B2627" s="41"/>
      <c r="C2627" s="25"/>
      <c r="D2627" s="25"/>
      <c r="E2627" s="25"/>
      <c r="F2627" s="25"/>
      <c r="G2627" s="25"/>
      <c r="H2627" s="25"/>
      <c r="I2627" s="25"/>
      <c r="J2627" s="25"/>
      <c r="K2627" s="25"/>
      <c r="L2627" s="25"/>
      <c r="U2627" s="3"/>
      <c r="V2627" s="3"/>
      <c r="W2627" s="3"/>
      <c r="X2627" s="3"/>
      <c r="Y2627" s="3"/>
      <c r="Z2627" s="3"/>
      <c r="AA2627" s="3"/>
      <c r="AB2627" s="3"/>
      <c r="AC2627" s="3"/>
      <c r="AD2627" s="3"/>
      <c r="AE2627" s="3"/>
      <c r="AF2627" s="3"/>
    </row>
    <row r="2628" spans="1:32" ht="11.25" customHeight="1">
      <c r="A2628" s="41"/>
      <c r="B2628" s="41"/>
      <c r="C2628" s="25"/>
      <c r="D2628" s="25"/>
      <c r="E2628" s="25"/>
      <c r="F2628" s="25"/>
      <c r="G2628" s="25"/>
      <c r="H2628" s="25"/>
      <c r="I2628" s="25"/>
      <c r="J2628" s="25"/>
      <c r="K2628" s="25"/>
      <c r="L2628" s="25"/>
      <c r="U2628" s="3"/>
      <c r="V2628" s="3"/>
      <c r="W2628" s="3"/>
      <c r="X2628" s="3"/>
      <c r="Y2628" s="3"/>
      <c r="Z2628" s="3"/>
      <c r="AA2628" s="3"/>
      <c r="AB2628" s="3"/>
      <c r="AC2628" s="3"/>
      <c r="AD2628" s="3"/>
      <c r="AE2628" s="3"/>
      <c r="AF2628" s="3"/>
    </row>
    <row r="2629" spans="1:32" ht="11.25" customHeight="1">
      <c r="A2629" s="41"/>
      <c r="B2629" s="41"/>
      <c r="C2629" s="25"/>
      <c r="D2629" s="25"/>
      <c r="E2629" s="25"/>
      <c r="F2629" s="25"/>
      <c r="G2629" s="25"/>
      <c r="H2629" s="25"/>
      <c r="I2629" s="25"/>
      <c r="J2629" s="25"/>
      <c r="K2629" s="25"/>
      <c r="L2629" s="25"/>
      <c r="U2629" s="3"/>
      <c r="V2629" s="3"/>
      <c r="W2629" s="3"/>
      <c r="X2629" s="3"/>
      <c r="Y2629" s="3"/>
      <c r="Z2629" s="3"/>
      <c r="AA2629" s="3"/>
      <c r="AB2629" s="3"/>
      <c r="AC2629" s="3"/>
      <c r="AD2629" s="3"/>
      <c r="AE2629" s="3"/>
      <c r="AF2629" s="3"/>
    </row>
    <row r="2630" spans="1:32" ht="11.25" customHeight="1">
      <c r="A2630" s="41"/>
      <c r="B2630" s="41"/>
      <c r="C2630" s="25"/>
      <c r="D2630" s="25"/>
      <c r="E2630" s="25"/>
      <c r="F2630" s="25"/>
      <c r="G2630" s="25"/>
      <c r="H2630" s="25"/>
      <c r="I2630" s="25"/>
      <c r="J2630" s="25"/>
      <c r="K2630" s="25"/>
      <c r="L2630" s="25"/>
      <c r="U2630" s="3"/>
      <c r="V2630" s="3"/>
      <c r="W2630" s="3"/>
      <c r="X2630" s="3"/>
      <c r="Y2630" s="3"/>
      <c r="Z2630" s="3"/>
      <c r="AA2630" s="3"/>
      <c r="AB2630" s="3"/>
      <c r="AC2630" s="3"/>
      <c r="AD2630" s="3"/>
      <c r="AE2630" s="3"/>
      <c r="AF2630" s="3"/>
    </row>
    <row r="2631" spans="1:32" ht="11.25" customHeight="1">
      <c r="A2631" s="40">
        <f t="shared" ref="A2631" si="548">A2627</f>
        <v>46671</v>
      </c>
      <c r="B2631" s="40"/>
      <c r="C2631" s="25"/>
      <c r="D2631" s="25"/>
      <c r="E2631" s="25"/>
      <c r="F2631" s="25"/>
      <c r="G2631" s="25"/>
      <c r="H2631" s="25"/>
      <c r="I2631" s="25"/>
      <c r="J2631" s="25"/>
      <c r="K2631" s="25"/>
      <c r="L2631" s="25"/>
      <c r="U2631" s="3"/>
      <c r="V2631" s="3"/>
      <c r="W2631" s="3"/>
      <c r="X2631" s="3"/>
      <c r="Y2631" s="3"/>
      <c r="Z2631" s="3"/>
      <c r="AA2631" s="3"/>
      <c r="AB2631" s="3"/>
      <c r="AC2631" s="3"/>
      <c r="AD2631" s="3"/>
      <c r="AE2631" s="3"/>
      <c r="AF2631" s="3"/>
    </row>
    <row r="2632" spans="1:32" ht="11.25" customHeight="1">
      <c r="A2632" s="40"/>
      <c r="B2632" s="40"/>
      <c r="C2632" s="25"/>
      <c r="D2632" s="25"/>
      <c r="E2632" s="25"/>
      <c r="F2632" s="25"/>
      <c r="G2632" s="25"/>
      <c r="H2632" s="25"/>
      <c r="I2632" s="25"/>
      <c r="J2632" s="25"/>
      <c r="K2632" s="25"/>
      <c r="L2632" s="25"/>
      <c r="U2632" s="3"/>
      <c r="V2632" s="3"/>
      <c r="W2632" s="3"/>
      <c r="X2632" s="3"/>
      <c r="Y2632" s="3"/>
      <c r="Z2632" s="3"/>
      <c r="AA2632" s="3"/>
      <c r="AB2632" s="3"/>
      <c r="AC2632" s="3"/>
      <c r="AD2632" s="3"/>
      <c r="AE2632" s="3"/>
      <c r="AF2632" s="3"/>
    </row>
    <row r="2633" spans="1:32" ht="11.25" customHeight="1">
      <c r="A2633" s="37" t="str">
        <f>IF(COUNTIF($N$18:$N$60,A2627)=1,VLOOKUP(A2627,$N$18:$O$60,2,0),"")</f>
        <v/>
      </c>
      <c r="B2633" s="37"/>
      <c r="C2633" s="25"/>
      <c r="D2633" s="25"/>
      <c r="E2633" s="25"/>
      <c r="F2633" s="25"/>
      <c r="G2633" s="25"/>
      <c r="H2633" s="25"/>
      <c r="I2633" s="25"/>
      <c r="J2633" s="25"/>
      <c r="K2633" s="25"/>
      <c r="L2633" s="25"/>
      <c r="U2633" s="3"/>
      <c r="V2633" s="3"/>
      <c r="W2633" s="3"/>
      <c r="X2633" s="3"/>
      <c r="Y2633" s="3"/>
      <c r="Z2633" s="3"/>
      <c r="AA2633" s="3"/>
      <c r="AB2633" s="3"/>
      <c r="AC2633" s="3"/>
      <c r="AD2633" s="3"/>
      <c r="AE2633" s="3"/>
      <c r="AF2633" s="3"/>
    </row>
    <row r="2634" spans="1:32" ht="11.25" customHeight="1">
      <c r="A2634" s="38"/>
      <c r="B2634" s="38"/>
      <c r="C2634" s="26"/>
      <c r="D2634" s="26"/>
      <c r="E2634" s="26"/>
      <c r="F2634" s="26"/>
      <c r="G2634" s="26"/>
      <c r="H2634" s="26"/>
      <c r="I2634" s="26"/>
      <c r="J2634" s="26"/>
      <c r="K2634" s="26"/>
      <c r="L2634" s="26"/>
      <c r="U2634" s="3"/>
      <c r="V2634" s="3"/>
      <c r="W2634" s="3"/>
      <c r="X2634" s="3"/>
      <c r="Y2634" s="3"/>
      <c r="Z2634" s="3"/>
      <c r="AA2634" s="3"/>
      <c r="AB2634" s="3"/>
      <c r="AC2634" s="3"/>
      <c r="AD2634" s="3"/>
      <c r="AE2634" s="3"/>
      <c r="AF2634" s="3"/>
    </row>
    <row r="2635" spans="1:32" ht="11.25" customHeight="1">
      <c r="A2635" s="21"/>
      <c r="B2635" s="21"/>
      <c r="C2635" s="24"/>
      <c r="D2635" s="24"/>
      <c r="E2635" s="24"/>
      <c r="F2635" s="24"/>
      <c r="G2635" s="24"/>
      <c r="H2635" s="24"/>
      <c r="I2635" s="24"/>
      <c r="J2635" s="24"/>
      <c r="K2635" s="24"/>
      <c r="L2635" s="24"/>
      <c r="U2635" s="3"/>
      <c r="V2635" s="3"/>
      <c r="W2635" s="3"/>
      <c r="X2635" s="3"/>
      <c r="Y2635" s="3"/>
      <c r="Z2635" s="3"/>
      <c r="AA2635" s="3"/>
      <c r="AB2635" s="3"/>
      <c r="AC2635" s="3"/>
      <c r="AD2635" s="3"/>
      <c r="AE2635" s="3"/>
      <c r="AF2635" s="3"/>
    </row>
    <row r="2636" spans="1:32" ht="11.25" customHeight="1">
      <c r="A2636" s="41">
        <f t="shared" ref="A2636" si="549">A2627+1</f>
        <v>46672</v>
      </c>
      <c r="B2636" s="41"/>
      <c r="C2636" s="25"/>
      <c r="D2636" s="25"/>
      <c r="E2636" s="25"/>
      <c r="F2636" s="25"/>
      <c r="G2636" s="25"/>
      <c r="H2636" s="25"/>
      <c r="I2636" s="25"/>
      <c r="J2636" s="25"/>
      <c r="K2636" s="25"/>
      <c r="L2636" s="25"/>
      <c r="U2636" s="3"/>
      <c r="V2636" s="3"/>
      <c r="W2636" s="3"/>
      <c r="X2636" s="3"/>
      <c r="Y2636" s="3"/>
      <c r="Z2636" s="3"/>
      <c r="AA2636" s="3"/>
      <c r="AB2636" s="3"/>
      <c r="AC2636" s="3"/>
      <c r="AD2636" s="3"/>
      <c r="AE2636" s="3"/>
      <c r="AF2636" s="3"/>
    </row>
    <row r="2637" spans="1:32" ht="11.25" customHeight="1">
      <c r="A2637" s="41"/>
      <c r="B2637" s="41"/>
      <c r="C2637" s="25"/>
      <c r="D2637" s="25"/>
      <c r="E2637" s="25"/>
      <c r="F2637" s="25"/>
      <c r="G2637" s="25"/>
      <c r="H2637" s="25"/>
      <c r="I2637" s="25"/>
      <c r="J2637" s="25"/>
      <c r="K2637" s="25"/>
      <c r="L2637" s="25"/>
      <c r="U2637" s="3"/>
      <c r="V2637" s="3"/>
      <c r="W2637" s="3"/>
      <c r="X2637" s="3"/>
      <c r="Y2637" s="3"/>
      <c r="Z2637" s="3"/>
      <c r="AA2637" s="3"/>
      <c r="AB2637" s="3"/>
      <c r="AC2637" s="3"/>
      <c r="AD2637" s="3"/>
      <c r="AE2637" s="3"/>
      <c r="AF2637" s="3"/>
    </row>
    <row r="2638" spans="1:32" ht="11.25" customHeight="1">
      <c r="A2638" s="41"/>
      <c r="B2638" s="41"/>
      <c r="C2638" s="25"/>
      <c r="D2638" s="25"/>
      <c r="E2638" s="25"/>
      <c r="F2638" s="25"/>
      <c r="G2638" s="25"/>
      <c r="H2638" s="25"/>
      <c r="I2638" s="25"/>
      <c r="J2638" s="25"/>
      <c r="K2638" s="25"/>
      <c r="L2638" s="25"/>
      <c r="U2638" s="3"/>
      <c r="V2638" s="3"/>
      <c r="W2638" s="3"/>
      <c r="X2638" s="3"/>
      <c r="Y2638" s="3"/>
      <c r="Z2638" s="3"/>
      <c r="AA2638" s="3"/>
      <c r="AB2638" s="3"/>
      <c r="AC2638" s="3"/>
      <c r="AD2638" s="3"/>
      <c r="AE2638" s="3"/>
      <c r="AF2638" s="3"/>
    </row>
    <row r="2639" spans="1:32" ht="11.25" customHeight="1">
      <c r="A2639" s="41"/>
      <c r="B2639" s="41"/>
      <c r="C2639" s="25"/>
      <c r="D2639" s="25"/>
      <c r="E2639" s="25"/>
      <c r="F2639" s="25"/>
      <c r="G2639" s="25"/>
      <c r="H2639" s="25"/>
      <c r="I2639" s="25"/>
      <c r="J2639" s="25"/>
      <c r="K2639" s="25"/>
      <c r="L2639" s="25"/>
      <c r="U2639" s="3"/>
      <c r="V2639" s="3"/>
      <c r="W2639" s="3"/>
      <c r="X2639" s="3"/>
      <c r="Y2639" s="3"/>
      <c r="Z2639" s="3"/>
      <c r="AA2639" s="3"/>
      <c r="AB2639" s="3"/>
      <c r="AC2639" s="3"/>
      <c r="AD2639" s="3"/>
      <c r="AE2639" s="3"/>
      <c r="AF2639" s="3"/>
    </row>
    <row r="2640" spans="1:32" ht="11.25" customHeight="1">
      <c r="A2640" s="40">
        <f t="shared" ref="A2640" si="550">A2636</f>
        <v>46672</v>
      </c>
      <c r="B2640" s="40"/>
      <c r="C2640" s="25"/>
      <c r="D2640" s="25"/>
      <c r="E2640" s="25"/>
      <c r="F2640" s="25"/>
      <c r="G2640" s="25"/>
      <c r="H2640" s="25"/>
      <c r="I2640" s="25"/>
      <c r="J2640" s="25"/>
      <c r="K2640" s="25"/>
      <c r="L2640" s="25"/>
      <c r="U2640" s="3"/>
      <c r="V2640" s="3"/>
      <c r="W2640" s="3"/>
      <c r="X2640" s="3"/>
      <c r="Y2640" s="3"/>
      <c r="Z2640" s="3"/>
      <c r="AA2640" s="3"/>
      <c r="AB2640" s="3"/>
      <c r="AC2640" s="3"/>
      <c r="AD2640" s="3"/>
      <c r="AE2640" s="3"/>
      <c r="AF2640" s="3"/>
    </row>
    <row r="2641" spans="1:32" ht="11.25" customHeight="1">
      <c r="A2641" s="40"/>
      <c r="B2641" s="40"/>
      <c r="C2641" s="25"/>
      <c r="D2641" s="25"/>
      <c r="E2641" s="25"/>
      <c r="F2641" s="25"/>
      <c r="G2641" s="25"/>
      <c r="H2641" s="25"/>
      <c r="I2641" s="25"/>
      <c r="J2641" s="25"/>
      <c r="K2641" s="25"/>
      <c r="L2641" s="25"/>
      <c r="U2641" s="3"/>
      <c r="V2641" s="3"/>
      <c r="W2641" s="3"/>
      <c r="X2641" s="3"/>
      <c r="Y2641" s="3"/>
      <c r="Z2641" s="3"/>
      <c r="AA2641" s="3"/>
      <c r="AB2641" s="3"/>
      <c r="AC2641" s="3"/>
      <c r="AD2641" s="3"/>
      <c r="AE2641" s="3"/>
      <c r="AF2641" s="3"/>
    </row>
    <row r="2642" spans="1:32" ht="11.25" customHeight="1">
      <c r="A2642" s="37" t="str">
        <f>IF(COUNTIF($N$18:$N$60,A2636)=1,VLOOKUP(A2636,$N$18:$O$60,2,0),"")</f>
        <v/>
      </c>
      <c r="B2642" s="37"/>
      <c r="C2642" s="25"/>
      <c r="D2642" s="25"/>
      <c r="E2642" s="25"/>
      <c r="F2642" s="25"/>
      <c r="G2642" s="25"/>
      <c r="H2642" s="25"/>
      <c r="I2642" s="25"/>
      <c r="J2642" s="25"/>
      <c r="K2642" s="25"/>
      <c r="L2642" s="25"/>
      <c r="U2642" s="3"/>
      <c r="V2642" s="3"/>
      <c r="W2642" s="3"/>
      <c r="X2642" s="3"/>
      <c r="Y2642" s="3"/>
      <c r="Z2642" s="3"/>
      <c r="AA2642" s="3"/>
      <c r="AB2642" s="3"/>
      <c r="AC2642" s="3"/>
      <c r="AD2642" s="3"/>
      <c r="AE2642" s="3"/>
      <c r="AF2642" s="3"/>
    </row>
    <row r="2643" spans="1:32" ht="11.25" customHeight="1">
      <c r="A2643" s="38"/>
      <c r="B2643" s="38"/>
      <c r="C2643" s="26"/>
      <c r="D2643" s="26"/>
      <c r="E2643" s="26"/>
      <c r="F2643" s="26"/>
      <c r="G2643" s="26"/>
      <c r="H2643" s="26"/>
      <c r="I2643" s="26"/>
      <c r="J2643" s="26"/>
      <c r="K2643" s="26"/>
      <c r="L2643" s="26"/>
      <c r="U2643" s="3"/>
      <c r="V2643" s="3"/>
      <c r="W2643" s="3"/>
      <c r="X2643" s="3"/>
      <c r="Y2643" s="3"/>
      <c r="Z2643" s="3"/>
      <c r="AA2643" s="3"/>
      <c r="AB2643" s="3"/>
      <c r="AC2643" s="3"/>
      <c r="AD2643" s="3"/>
      <c r="AE2643" s="3"/>
      <c r="AF2643" s="3"/>
    </row>
    <row r="2644" spans="1:32" ht="11.25" customHeight="1">
      <c r="A2644" s="22"/>
      <c r="B2644" s="22"/>
      <c r="C2644" s="24"/>
      <c r="D2644" s="24"/>
      <c r="E2644" s="24"/>
      <c r="F2644" s="24"/>
      <c r="G2644" s="24"/>
      <c r="H2644" s="24"/>
      <c r="I2644" s="24"/>
      <c r="J2644" s="24"/>
      <c r="K2644" s="24"/>
      <c r="L2644" s="24"/>
      <c r="U2644" s="3"/>
      <c r="V2644" s="3"/>
      <c r="W2644" s="3"/>
      <c r="X2644" s="3"/>
      <c r="Y2644" s="3"/>
      <c r="Z2644" s="3"/>
      <c r="AA2644" s="3"/>
      <c r="AB2644" s="3"/>
      <c r="AC2644" s="3"/>
      <c r="AD2644" s="3"/>
      <c r="AE2644" s="3"/>
      <c r="AF2644" s="3"/>
    </row>
    <row r="2645" spans="1:32" ht="11.25" customHeight="1">
      <c r="A2645" s="41">
        <f t="shared" ref="A2645" si="551">A2636+1</f>
        <v>46673</v>
      </c>
      <c r="B2645" s="41"/>
      <c r="C2645" s="25"/>
      <c r="D2645" s="25"/>
      <c r="E2645" s="25"/>
      <c r="F2645" s="25"/>
      <c r="G2645" s="25"/>
      <c r="H2645" s="25"/>
      <c r="I2645" s="25"/>
      <c r="J2645" s="25"/>
      <c r="K2645" s="25"/>
      <c r="L2645" s="25"/>
      <c r="U2645" s="3"/>
      <c r="V2645" s="3"/>
      <c r="W2645" s="3"/>
      <c r="X2645" s="3"/>
      <c r="Y2645" s="3"/>
      <c r="Z2645" s="3"/>
      <c r="AA2645" s="3"/>
      <c r="AB2645" s="3"/>
      <c r="AC2645" s="3"/>
      <c r="AD2645" s="3"/>
      <c r="AE2645" s="3"/>
      <c r="AF2645" s="3"/>
    </row>
    <row r="2646" spans="1:32" ht="11.25" customHeight="1">
      <c r="A2646" s="41"/>
      <c r="B2646" s="41"/>
      <c r="C2646" s="25"/>
      <c r="D2646" s="25"/>
      <c r="E2646" s="25"/>
      <c r="F2646" s="25"/>
      <c r="G2646" s="25"/>
      <c r="H2646" s="25"/>
      <c r="I2646" s="25"/>
      <c r="J2646" s="25"/>
      <c r="K2646" s="25"/>
      <c r="L2646" s="25"/>
      <c r="U2646" s="3"/>
      <c r="V2646" s="3"/>
      <c r="W2646" s="3"/>
      <c r="X2646" s="3"/>
      <c r="Y2646" s="3"/>
      <c r="Z2646" s="3"/>
      <c r="AA2646" s="3"/>
      <c r="AB2646" s="3"/>
      <c r="AC2646" s="3"/>
      <c r="AD2646" s="3"/>
      <c r="AE2646" s="3"/>
      <c r="AF2646" s="3"/>
    </row>
    <row r="2647" spans="1:32" ht="11.25" customHeight="1">
      <c r="A2647" s="41"/>
      <c r="B2647" s="41"/>
      <c r="C2647" s="25"/>
      <c r="D2647" s="25"/>
      <c r="E2647" s="25"/>
      <c r="F2647" s="25"/>
      <c r="G2647" s="25"/>
      <c r="H2647" s="25"/>
      <c r="I2647" s="25"/>
      <c r="J2647" s="25"/>
      <c r="K2647" s="25"/>
      <c r="L2647" s="25"/>
      <c r="U2647" s="3"/>
      <c r="V2647" s="3"/>
      <c r="W2647" s="3"/>
      <c r="X2647" s="3"/>
      <c r="Y2647" s="3"/>
      <c r="Z2647" s="3"/>
      <c r="AA2647" s="3"/>
      <c r="AB2647" s="3"/>
      <c r="AC2647" s="3"/>
      <c r="AD2647" s="3"/>
      <c r="AE2647" s="3"/>
      <c r="AF2647" s="3"/>
    </row>
    <row r="2648" spans="1:32" ht="11.25" customHeight="1">
      <c r="A2648" s="41"/>
      <c r="B2648" s="41"/>
      <c r="C2648" s="25"/>
      <c r="D2648" s="25"/>
      <c r="E2648" s="25"/>
      <c r="F2648" s="25"/>
      <c r="G2648" s="25"/>
      <c r="H2648" s="25"/>
      <c r="I2648" s="25"/>
      <c r="J2648" s="25"/>
      <c r="K2648" s="25"/>
      <c r="L2648" s="25"/>
      <c r="U2648" s="3"/>
      <c r="V2648" s="3"/>
      <c r="W2648" s="3"/>
      <c r="X2648" s="3"/>
      <c r="Y2648" s="3"/>
      <c r="Z2648" s="3"/>
      <c r="AA2648" s="3"/>
      <c r="AB2648" s="3"/>
      <c r="AC2648" s="3"/>
      <c r="AD2648" s="3"/>
      <c r="AE2648" s="3"/>
      <c r="AF2648" s="3"/>
    </row>
    <row r="2649" spans="1:32" ht="11.25" customHeight="1">
      <c r="A2649" s="40">
        <f t="shared" ref="A2649" si="552">A2645</f>
        <v>46673</v>
      </c>
      <c r="B2649" s="40"/>
      <c r="C2649" s="25"/>
      <c r="D2649" s="25"/>
      <c r="E2649" s="25"/>
      <c r="F2649" s="25"/>
      <c r="G2649" s="25"/>
      <c r="H2649" s="25"/>
      <c r="I2649" s="25"/>
      <c r="J2649" s="25"/>
      <c r="K2649" s="25"/>
      <c r="L2649" s="25"/>
      <c r="U2649" s="3"/>
      <c r="V2649" s="3"/>
      <c r="W2649" s="3"/>
      <c r="X2649" s="3"/>
      <c r="Y2649" s="3"/>
      <c r="Z2649" s="3"/>
      <c r="AA2649" s="3"/>
      <c r="AB2649" s="3"/>
      <c r="AC2649" s="3"/>
      <c r="AD2649" s="3"/>
      <c r="AE2649" s="3"/>
      <c r="AF2649" s="3"/>
    </row>
    <row r="2650" spans="1:32" ht="11.25" customHeight="1">
      <c r="A2650" s="40"/>
      <c r="B2650" s="40"/>
      <c r="C2650" s="25"/>
      <c r="D2650" s="25"/>
      <c r="E2650" s="25"/>
      <c r="F2650" s="25"/>
      <c r="G2650" s="25"/>
      <c r="H2650" s="25"/>
      <c r="I2650" s="25"/>
      <c r="J2650" s="25"/>
      <c r="K2650" s="25"/>
      <c r="L2650" s="25"/>
      <c r="U2650" s="3"/>
      <c r="V2650" s="3"/>
      <c r="W2650" s="3"/>
      <c r="X2650" s="3"/>
      <c r="Y2650" s="3"/>
      <c r="Z2650" s="3"/>
      <c r="AA2650" s="3"/>
      <c r="AB2650" s="3"/>
      <c r="AC2650" s="3"/>
      <c r="AD2650" s="3"/>
      <c r="AE2650" s="3"/>
      <c r="AF2650" s="3"/>
    </row>
    <row r="2651" spans="1:32" ht="11.25" customHeight="1">
      <c r="A2651" s="37" t="str">
        <f>IF(COUNTIF($N$18:$N$60,A2645)=1,VLOOKUP(A2645,$N$18:$O$60,2,0),"")</f>
        <v/>
      </c>
      <c r="B2651" s="37"/>
      <c r="C2651" s="25"/>
      <c r="D2651" s="25"/>
      <c r="E2651" s="25"/>
      <c r="F2651" s="25"/>
      <c r="G2651" s="25"/>
      <c r="H2651" s="25"/>
      <c r="I2651" s="25"/>
      <c r="J2651" s="25"/>
      <c r="K2651" s="25"/>
      <c r="L2651" s="25"/>
      <c r="U2651" s="3"/>
      <c r="V2651" s="3"/>
      <c r="W2651" s="3"/>
      <c r="X2651" s="3"/>
      <c r="Y2651" s="3"/>
      <c r="Z2651" s="3"/>
      <c r="AA2651" s="3"/>
      <c r="AB2651" s="3"/>
      <c r="AC2651" s="3"/>
      <c r="AD2651" s="3"/>
      <c r="AE2651" s="3"/>
      <c r="AF2651" s="3"/>
    </row>
    <row r="2652" spans="1:32" ht="11.25" customHeight="1">
      <c r="A2652" s="38"/>
      <c r="B2652" s="38"/>
      <c r="C2652" s="26"/>
      <c r="D2652" s="26"/>
      <c r="E2652" s="26"/>
      <c r="F2652" s="26"/>
      <c r="G2652" s="26"/>
      <c r="H2652" s="26"/>
      <c r="I2652" s="26"/>
      <c r="J2652" s="26"/>
      <c r="K2652" s="26"/>
      <c r="L2652" s="26"/>
      <c r="U2652" s="3"/>
      <c r="V2652" s="3"/>
      <c r="W2652" s="3"/>
      <c r="X2652" s="3"/>
      <c r="Y2652" s="3"/>
      <c r="Z2652" s="3"/>
      <c r="AA2652" s="3"/>
      <c r="AB2652" s="3"/>
      <c r="AC2652" s="3"/>
      <c r="AD2652" s="3"/>
      <c r="AE2652" s="3"/>
      <c r="AF2652" s="3"/>
    </row>
    <row r="2653" spans="1:32" ht="11.25" customHeight="1">
      <c r="A2653" s="22"/>
      <c r="B2653" s="22"/>
      <c r="C2653" s="24"/>
      <c r="D2653" s="24"/>
      <c r="E2653" s="24"/>
      <c r="F2653" s="24"/>
      <c r="G2653" s="24"/>
      <c r="H2653" s="24"/>
      <c r="I2653" s="24"/>
      <c r="J2653" s="24"/>
      <c r="K2653" s="24"/>
      <c r="L2653" s="24"/>
      <c r="U2653" s="3"/>
      <c r="V2653" s="3"/>
      <c r="W2653" s="3"/>
      <c r="X2653" s="3"/>
      <c r="Y2653" s="3"/>
      <c r="Z2653" s="3"/>
      <c r="AA2653" s="3"/>
      <c r="AB2653" s="3"/>
      <c r="AC2653" s="3"/>
      <c r="AD2653" s="3"/>
      <c r="AE2653" s="3"/>
      <c r="AF2653" s="3"/>
    </row>
    <row r="2654" spans="1:32" ht="11.25" customHeight="1">
      <c r="A2654" s="41">
        <f t="shared" ref="A2654" si="553">A2645+1</f>
        <v>46674</v>
      </c>
      <c r="B2654" s="41"/>
      <c r="C2654" s="25"/>
      <c r="D2654" s="25"/>
      <c r="E2654" s="25"/>
      <c r="F2654" s="25"/>
      <c r="G2654" s="25"/>
      <c r="H2654" s="25"/>
      <c r="I2654" s="25"/>
      <c r="J2654" s="25"/>
      <c r="K2654" s="25"/>
      <c r="L2654" s="25"/>
      <c r="U2654" s="3"/>
      <c r="V2654" s="3"/>
      <c r="W2654" s="3"/>
      <c r="X2654" s="3"/>
      <c r="Y2654" s="3"/>
      <c r="Z2654" s="3"/>
      <c r="AA2654" s="3"/>
      <c r="AB2654" s="3"/>
      <c r="AC2654" s="3"/>
      <c r="AD2654" s="3"/>
      <c r="AE2654" s="3"/>
      <c r="AF2654" s="3"/>
    </row>
    <row r="2655" spans="1:32" ht="11.25" customHeight="1">
      <c r="A2655" s="41"/>
      <c r="B2655" s="41"/>
      <c r="C2655" s="25"/>
      <c r="D2655" s="25"/>
      <c r="E2655" s="25"/>
      <c r="F2655" s="25"/>
      <c r="G2655" s="25"/>
      <c r="H2655" s="25"/>
      <c r="I2655" s="25"/>
      <c r="J2655" s="25"/>
      <c r="K2655" s="25"/>
      <c r="L2655" s="25"/>
      <c r="U2655" s="3"/>
      <c r="V2655" s="3"/>
      <c r="W2655" s="3"/>
      <c r="X2655" s="3"/>
      <c r="Y2655" s="3"/>
      <c r="Z2655" s="3"/>
      <c r="AA2655" s="3"/>
      <c r="AB2655" s="3"/>
      <c r="AC2655" s="3"/>
      <c r="AD2655" s="3"/>
      <c r="AE2655" s="3"/>
      <c r="AF2655" s="3"/>
    </row>
    <row r="2656" spans="1:32" ht="11.25" customHeight="1">
      <c r="A2656" s="41"/>
      <c r="B2656" s="41"/>
      <c r="C2656" s="25"/>
      <c r="D2656" s="25"/>
      <c r="E2656" s="25"/>
      <c r="F2656" s="25"/>
      <c r="G2656" s="25"/>
      <c r="H2656" s="25"/>
      <c r="I2656" s="25"/>
      <c r="J2656" s="25"/>
      <c r="K2656" s="25"/>
      <c r="L2656" s="25"/>
      <c r="U2656" s="3"/>
      <c r="V2656" s="3"/>
      <c r="W2656" s="3"/>
      <c r="X2656" s="3"/>
      <c r="Y2656" s="3"/>
      <c r="Z2656" s="3"/>
      <c r="AA2656" s="3"/>
      <c r="AB2656" s="3"/>
      <c r="AC2656" s="3"/>
      <c r="AD2656" s="3"/>
      <c r="AE2656" s="3"/>
      <c r="AF2656" s="3"/>
    </row>
    <row r="2657" spans="1:32" ht="11.25" customHeight="1">
      <c r="A2657" s="41"/>
      <c r="B2657" s="41"/>
      <c r="C2657" s="25"/>
      <c r="D2657" s="25"/>
      <c r="E2657" s="25"/>
      <c r="F2657" s="25"/>
      <c r="G2657" s="25"/>
      <c r="H2657" s="25"/>
      <c r="I2657" s="25"/>
      <c r="J2657" s="25"/>
      <c r="K2657" s="25"/>
      <c r="L2657" s="25"/>
      <c r="U2657" s="3"/>
      <c r="V2657" s="3"/>
      <c r="W2657" s="3"/>
      <c r="X2657" s="3"/>
      <c r="Y2657" s="3"/>
      <c r="Z2657" s="3"/>
      <c r="AA2657" s="3"/>
      <c r="AB2657" s="3"/>
      <c r="AC2657" s="3"/>
      <c r="AD2657" s="3"/>
      <c r="AE2657" s="3"/>
      <c r="AF2657" s="3"/>
    </row>
    <row r="2658" spans="1:32" ht="11.25" customHeight="1">
      <c r="A2658" s="40">
        <f t="shared" ref="A2658" si="554">A2654</f>
        <v>46674</v>
      </c>
      <c r="B2658" s="40"/>
      <c r="C2658" s="25"/>
      <c r="D2658" s="25"/>
      <c r="E2658" s="25"/>
      <c r="F2658" s="25"/>
      <c r="G2658" s="25"/>
      <c r="H2658" s="25"/>
      <c r="I2658" s="25"/>
      <c r="J2658" s="25"/>
      <c r="K2658" s="25"/>
      <c r="L2658" s="25"/>
      <c r="U2658" s="3"/>
      <c r="V2658" s="3"/>
      <c r="W2658" s="3"/>
      <c r="X2658" s="3"/>
      <c r="Y2658" s="3"/>
      <c r="Z2658" s="3"/>
      <c r="AA2658" s="3"/>
      <c r="AB2658" s="3"/>
      <c r="AC2658" s="3"/>
      <c r="AD2658" s="3"/>
      <c r="AE2658" s="3"/>
      <c r="AF2658" s="3"/>
    </row>
    <row r="2659" spans="1:32" ht="11.25" customHeight="1">
      <c r="A2659" s="40"/>
      <c r="B2659" s="40"/>
      <c r="C2659" s="25"/>
      <c r="D2659" s="25"/>
      <c r="E2659" s="25"/>
      <c r="F2659" s="25"/>
      <c r="G2659" s="25"/>
      <c r="H2659" s="25"/>
      <c r="I2659" s="25"/>
      <c r="J2659" s="25"/>
      <c r="K2659" s="25"/>
      <c r="L2659" s="25"/>
      <c r="U2659" s="3"/>
      <c r="V2659" s="3"/>
      <c r="W2659" s="3"/>
      <c r="X2659" s="3"/>
      <c r="Y2659" s="3"/>
      <c r="Z2659" s="3"/>
      <c r="AA2659" s="3"/>
      <c r="AB2659" s="3"/>
      <c r="AC2659" s="3"/>
      <c r="AD2659" s="3"/>
      <c r="AE2659" s="3"/>
      <c r="AF2659" s="3"/>
    </row>
    <row r="2660" spans="1:32" ht="11.25" customHeight="1">
      <c r="A2660" s="37" t="str">
        <f>IF(COUNTIF($N$18:$N$60,A2654)=1,VLOOKUP(A2654,$N$18:$O$60,2,0),"")</f>
        <v/>
      </c>
      <c r="B2660" s="37"/>
      <c r="C2660" s="25"/>
      <c r="D2660" s="25"/>
      <c r="E2660" s="25"/>
      <c r="F2660" s="25"/>
      <c r="G2660" s="25"/>
      <c r="H2660" s="25"/>
      <c r="I2660" s="25"/>
      <c r="J2660" s="25"/>
      <c r="K2660" s="25"/>
      <c r="L2660" s="25"/>
      <c r="U2660" s="3"/>
      <c r="V2660" s="3"/>
      <c r="W2660" s="3"/>
      <c r="X2660" s="3"/>
      <c r="Y2660" s="3"/>
      <c r="Z2660" s="3"/>
      <c r="AA2660" s="3"/>
      <c r="AB2660" s="3"/>
      <c r="AC2660" s="3"/>
      <c r="AD2660" s="3"/>
      <c r="AE2660" s="3"/>
      <c r="AF2660" s="3"/>
    </row>
    <row r="2661" spans="1:32" ht="11.25" customHeight="1">
      <c r="A2661" s="38"/>
      <c r="B2661" s="38"/>
      <c r="C2661" s="26"/>
      <c r="D2661" s="26"/>
      <c r="E2661" s="26"/>
      <c r="F2661" s="26"/>
      <c r="G2661" s="26"/>
      <c r="H2661" s="26"/>
      <c r="I2661" s="26"/>
      <c r="J2661" s="26"/>
      <c r="K2661" s="26"/>
      <c r="L2661" s="26"/>
      <c r="U2661" s="3"/>
      <c r="V2661" s="3"/>
      <c r="W2661" s="3"/>
      <c r="X2661" s="3"/>
      <c r="Y2661" s="3"/>
      <c r="Z2661" s="3"/>
      <c r="AA2661" s="3"/>
      <c r="AB2661" s="3"/>
      <c r="AC2661" s="3"/>
      <c r="AD2661" s="3"/>
      <c r="AE2661" s="3"/>
      <c r="AF2661" s="3"/>
    </row>
    <row r="2662" spans="1:32" ht="11.25" customHeight="1">
      <c r="A2662" s="7"/>
      <c r="B2662" s="7"/>
      <c r="C2662" s="24"/>
      <c r="D2662" s="24"/>
      <c r="E2662" s="24"/>
      <c r="F2662" s="24"/>
      <c r="G2662" s="24"/>
      <c r="H2662" s="24"/>
      <c r="I2662" s="24"/>
      <c r="J2662" s="24"/>
      <c r="K2662" s="24"/>
      <c r="L2662" s="24"/>
      <c r="U2662" s="3"/>
      <c r="V2662" s="3"/>
      <c r="W2662" s="3"/>
      <c r="X2662" s="3"/>
      <c r="Y2662" s="3"/>
      <c r="Z2662" s="3"/>
      <c r="AA2662" s="3"/>
      <c r="AB2662" s="3"/>
      <c r="AC2662" s="3"/>
      <c r="AD2662" s="3"/>
      <c r="AE2662" s="3"/>
      <c r="AF2662" s="3"/>
    </row>
    <row r="2663" spans="1:32" ht="11.25" customHeight="1">
      <c r="A2663" s="41">
        <f t="shared" ref="A2663" si="555">A2654+1</f>
        <v>46675</v>
      </c>
      <c r="B2663" s="41"/>
      <c r="C2663" s="25"/>
      <c r="D2663" s="25"/>
      <c r="E2663" s="25"/>
      <c r="F2663" s="25"/>
      <c r="G2663" s="25"/>
      <c r="H2663" s="25"/>
      <c r="I2663" s="25"/>
      <c r="J2663" s="25"/>
      <c r="K2663" s="25"/>
      <c r="L2663" s="25"/>
      <c r="U2663" s="3"/>
      <c r="V2663" s="3"/>
      <c r="W2663" s="3"/>
      <c r="X2663" s="3"/>
      <c r="Y2663" s="3"/>
      <c r="Z2663" s="3"/>
      <c r="AA2663" s="3"/>
      <c r="AB2663" s="3"/>
      <c r="AC2663" s="3"/>
      <c r="AD2663" s="3"/>
      <c r="AE2663" s="3"/>
      <c r="AF2663" s="3"/>
    </row>
    <row r="2664" spans="1:32" ht="11.25" customHeight="1">
      <c r="A2664" s="41"/>
      <c r="B2664" s="41"/>
      <c r="C2664" s="25"/>
      <c r="D2664" s="25"/>
      <c r="E2664" s="25"/>
      <c r="F2664" s="25"/>
      <c r="G2664" s="25"/>
      <c r="H2664" s="25"/>
      <c r="I2664" s="25"/>
      <c r="J2664" s="25"/>
      <c r="K2664" s="25"/>
      <c r="L2664" s="25"/>
      <c r="U2664" s="3"/>
      <c r="V2664" s="3"/>
      <c r="W2664" s="3"/>
      <c r="X2664" s="3"/>
      <c r="Y2664" s="3"/>
      <c r="Z2664" s="3"/>
      <c r="AA2664" s="3"/>
      <c r="AB2664" s="3"/>
      <c r="AC2664" s="3"/>
      <c r="AD2664" s="3"/>
      <c r="AE2664" s="3"/>
      <c r="AF2664" s="3"/>
    </row>
    <row r="2665" spans="1:32" ht="11.25" customHeight="1">
      <c r="A2665" s="41"/>
      <c r="B2665" s="41"/>
      <c r="C2665" s="25"/>
      <c r="D2665" s="25"/>
      <c r="E2665" s="25"/>
      <c r="F2665" s="25"/>
      <c r="G2665" s="25"/>
      <c r="H2665" s="25"/>
      <c r="I2665" s="25"/>
      <c r="J2665" s="25"/>
      <c r="K2665" s="25"/>
      <c r="L2665" s="25"/>
      <c r="U2665" s="3"/>
      <c r="V2665" s="3"/>
      <c r="W2665" s="3"/>
      <c r="X2665" s="3"/>
      <c r="Y2665" s="3"/>
      <c r="Z2665" s="3"/>
      <c r="AA2665" s="3"/>
      <c r="AB2665" s="3"/>
      <c r="AC2665" s="3"/>
      <c r="AD2665" s="3"/>
      <c r="AE2665" s="3"/>
      <c r="AF2665" s="3"/>
    </row>
    <row r="2666" spans="1:32" ht="11.25" customHeight="1">
      <c r="A2666" s="41"/>
      <c r="B2666" s="41"/>
      <c r="C2666" s="25"/>
      <c r="D2666" s="25"/>
      <c r="E2666" s="25"/>
      <c r="F2666" s="25"/>
      <c r="G2666" s="25"/>
      <c r="H2666" s="25"/>
      <c r="I2666" s="25"/>
      <c r="J2666" s="25"/>
      <c r="K2666" s="25"/>
      <c r="L2666" s="25"/>
      <c r="U2666" s="3"/>
      <c r="V2666" s="3"/>
      <c r="W2666" s="3"/>
      <c r="X2666" s="3"/>
      <c r="Y2666" s="3"/>
      <c r="Z2666" s="3"/>
      <c r="AA2666" s="3"/>
      <c r="AB2666" s="3"/>
      <c r="AC2666" s="3"/>
      <c r="AD2666" s="3"/>
      <c r="AE2666" s="3"/>
      <c r="AF2666" s="3"/>
    </row>
    <row r="2667" spans="1:32" ht="11.25" customHeight="1">
      <c r="A2667" s="40">
        <f t="shared" ref="A2667" si="556">A2663</f>
        <v>46675</v>
      </c>
      <c r="B2667" s="40"/>
      <c r="C2667" s="25"/>
      <c r="D2667" s="25"/>
      <c r="E2667" s="25"/>
      <c r="F2667" s="25"/>
      <c r="G2667" s="25"/>
      <c r="H2667" s="25"/>
      <c r="I2667" s="25"/>
      <c r="J2667" s="25"/>
      <c r="K2667" s="25"/>
      <c r="L2667" s="25"/>
      <c r="U2667" s="3"/>
      <c r="V2667" s="3"/>
      <c r="W2667" s="3"/>
      <c r="X2667" s="3"/>
      <c r="Y2667" s="3"/>
      <c r="Z2667" s="3"/>
      <c r="AA2667" s="3"/>
      <c r="AB2667" s="3"/>
      <c r="AC2667" s="3"/>
      <c r="AD2667" s="3"/>
      <c r="AE2667" s="3"/>
      <c r="AF2667" s="3"/>
    </row>
    <row r="2668" spans="1:32" ht="11.25" customHeight="1">
      <c r="A2668" s="40"/>
      <c r="B2668" s="40"/>
      <c r="C2668" s="25"/>
      <c r="D2668" s="25"/>
      <c r="E2668" s="25"/>
      <c r="F2668" s="25"/>
      <c r="G2668" s="25"/>
      <c r="H2668" s="25"/>
      <c r="I2668" s="25"/>
      <c r="J2668" s="25"/>
      <c r="K2668" s="25"/>
      <c r="L2668" s="25"/>
      <c r="U2668" s="3"/>
      <c r="V2668" s="3"/>
      <c r="W2668" s="3"/>
      <c r="X2668" s="3"/>
      <c r="Y2668" s="3"/>
      <c r="Z2668" s="3"/>
      <c r="AA2668" s="3"/>
      <c r="AB2668" s="3"/>
      <c r="AC2668" s="3"/>
      <c r="AD2668" s="3"/>
      <c r="AE2668" s="3"/>
      <c r="AF2668" s="3"/>
    </row>
    <row r="2669" spans="1:32" ht="11.25" customHeight="1">
      <c r="A2669" s="37" t="str">
        <f>IF(COUNTIF($N$18:$N$60,A2663)=1,VLOOKUP(A2663,$N$18:$O$60,2,0),"")</f>
        <v/>
      </c>
      <c r="B2669" s="37"/>
      <c r="C2669" s="25"/>
      <c r="D2669" s="25"/>
      <c r="E2669" s="25"/>
      <c r="F2669" s="25"/>
      <c r="G2669" s="25"/>
      <c r="H2669" s="25"/>
      <c r="I2669" s="25"/>
      <c r="J2669" s="25"/>
      <c r="K2669" s="25"/>
      <c r="L2669" s="25"/>
      <c r="U2669" s="3"/>
      <c r="V2669" s="3"/>
      <c r="W2669" s="3"/>
      <c r="X2669" s="3"/>
      <c r="Y2669" s="3"/>
      <c r="Z2669" s="3"/>
      <c r="AA2669" s="3"/>
      <c r="AB2669" s="3"/>
      <c r="AC2669" s="3"/>
      <c r="AD2669" s="3"/>
      <c r="AE2669" s="3"/>
      <c r="AF2669" s="3"/>
    </row>
    <row r="2670" spans="1:32" ht="11.25" customHeight="1">
      <c r="A2670" s="38"/>
      <c r="B2670" s="38"/>
      <c r="C2670" s="26"/>
      <c r="D2670" s="26"/>
      <c r="E2670" s="26"/>
      <c r="F2670" s="26"/>
      <c r="G2670" s="26"/>
      <c r="H2670" s="26"/>
      <c r="I2670" s="26"/>
      <c r="J2670" s="26"/>
      <c r="K2670" s="26"/>
      <c r="L2670" s="26"/>
      <c r="U2670" s="3"/>
      <c r="V2670" s="3"/>
      <c r="W2670" s="3"/>
      <c r="X2670" s="3"/>
      <c r="Y2670" s="3"/>
      <c r="Z2670" s="3"/>
      <c r="AA2670" s="3"/>
      <c r="AB2670" s="3"/>
      <c r="AC2670" s="3"/>
      <c r="AD2670" s="3"/>
      <c r="AE2670" s="3"/>
      <c r="AF2670" s="3"/>
    </row>
    <row r="2671" spans="1:32" ht="11.25" customHeight="1">
      <c r="A2671" s="21"/>
      <c r="B2671" s="21"/>
      <c r="C2671" s="24"/>
      <c r="D2671" s="24"/>
      <c r="E2671" s="24"/>
      <c r="F2671" s="24"/>
      <c r="G2671" s="24"/>
      <c r="H2671" s="24"/>
      <c r="I2671" s="24"/>
      <c r="J2671" s="24"/>
      <c r="K2671" s="24"/>
      <c r="L2671" s="24"/>
      <c r="U2671" s="3"/>
      <c r="V2671" s="3"/>
      <c r="W2671" s="3"/>
      <c r="X2671" s="3"/>
      <c r="Y2671" s="3"/>
      <c r="Z2671" s="3"/>
      <c r="AA2671" s="3"/>
      <c r="AB2671" s="3"/>
      <c r="AC2671" s="3"/>
      <c r="AD2671" s="3"/>
      <c r="AE2671" s="3"/>
      <c r="AF2671" s="3"/>
    </row>
    <row r="2672" spans="1:32" ht="11.25" customHeight="1">
      <c r="A2672" s="41">
        <f t="shared" ref="A2672" si="557">A2663+1</f>
        <v>46676</v>
      </c>
      <c r="B2672" s="41"/>
      <c r="C2672" s="25"/>
      <c r="D2672" s="25"/>
      <c r="E2672" s="25"/>
      <c r="F2672" s="25"/>
      <c r="G2672" s="25"/>
      <c r="H2672" s="25"/>
      <c r="I2672" s="25"/>
      <c r="J2672" s="25"/>
      <c r="K2672" s="25"/>
      <c r="L2672" s="25"/>
      <c r="U2672" s="3"/>
      <c r="V2672" s="3"/>
      <c r="W2672" s="3"/>
      <c r="X2672" s="3"/>
      <c r="Y2672" s="3"/>
      <c r="Z2672" s="3"/>
      <c r="AA2672" s="3"/>
      <c r="AB2672" s="3"/>
      <c r="AC2672" s="3"/>
      <c r="AD2672" s="3"/>
      <c r="AE2672" s="3"/>
      <c r="AF2672" s="3"/>
    </row>
    <row r="2673" spans="1:32" ht="11.25" customHeight="1">
      <c r="A2673" s="41"/>
      <c r="B2673" s="41"/>
      <c r="C2673" s="25"/>
      <c r="D2673" s="25"/>
      <c r="E2673" s="25"/>
      <c r="F2673" s="25"/>
      <c r="G2673" s="25"/>
      <c r="H2673" s="25"/>
      <c r="I2673" s="25"/>
      <c r="J2673" s="25"/>
      <c r="K2673" s="25"/>
      <c r="L2673" s="25"/>
      <c r="U2673" s="3"/>
      <c r="V2673" s="3"/>
      <c r="W2673" s="3"/>
      <c r="X2673" s="3"/>
      <c r="Y2673" s="3"/>
      <c r="Z2673" s="3"/>
      <c r="AA2673" s="3"/>
      <c r="AB2673" s="3"/>
      <c r="AC2673" s="3"/>
      <c r="AD2673" s="3"/>
      <c r="AE2673" s="3"/>
      <c r="AF2673" s="3"/>
    </row>
    <row r="2674" spans="1:32" ht="11.25" customHeight="1">
      <c r="A2674" s="41"/>
      <c r="B2674" s="41"/>
      <c r="C2674" s="25"/>
      <c r="D2674" s="25"/>
      <c r="E2674" s="25"/>
      <c r="F2674" s="25"/>
      <c r="G2674" s="25"/>
      <c r="H2674" s="25"/>
      <c r="I2674" s="25"/>
      <c r="J2674" s="25"/>
      <c r="K2674" s="25"/>
      <c r="L2674" s="25"/>
      <c r="U2674" s="3"/>
      <c r="V2674" s="3"/>
      <c r="W2674" s="3"/>
      <c r="X2674" s="3"/>
      <c r="Y2674" s="3"/>
      <c r="Z2674" s="3"/>
      <c r="AA2674" s="3"/>
      <c r="AB2674" s="3"/>
      <c r="AC2674" s="3"/>
      <c r="AD2674" s="3"/>
      <c r="AE2674" s="3"/>
      <c r="AF2674" s="3"/>
    </row>
    <row r="2675" spans="1:32" ht="11.25" customHeight="1">
      <c r="A2675" s="41"/>
      <c r="B2675" s="41"/>
      <c r="C2675" s="25"/>
      <c r="D2675" s="25"/>
      <c r="E2675" s="25"/>
      <c r="F2675" s="25"/>
      <c r="G2675" s="25"/>
      <c r="H2675" s="25"/>
      <c r="I2675" s="25"/>
      <c r="J2675" s="25"/>
      <c r="K2675" s="25"/>
      <c r="L2675" s="25"/>
      <c r="U2675" s="3"/>
      <c r="V2675" s="3"/>
      <c r="W2675" s="3"/>
      <c r="X2675" s="3"/>
      <c r="Y2675" s="3"/>
      <c r="Z2675" s="3"/>
      <c r="AA2675" s="3"/>
      <c r="AB2675" s="3"/>
      <c r="AC2675" s="3"/>
      <c r="AD2675" s="3"/>
      <c r="AE2675" s="3"/>
      <c r="AF2675" s="3"/>
    </row>
    <row r="2676" spans="1:32" ht="11.25" customHeight="1">
      <c r="A2676" s="40">
        <f t="shared" ref="A2676" si="558">A2672</f>
        <v>46676</v>
      </c>
      <c r="B2676" s="40"/>
      <c r="C2676" s="25"/>
      <c r="D2676" s="25"/>
      <c r="E2676" s="25"/>
      <c r="F2676" s="25"/>
      <c r="G2676" s="25"/>
      <c r="H2676" s="25"/>
      <c r="I2676" s="25"/>
      <c r="J2676" s="25"/>
      <c r="K2676" s="25"/>
      <c r="L2676" s="25"/>
      <c r="U2676" s="3"/>
      <c r="V2676" s="3"/>
      <c r="W2676" s="3"/>
      <c r="X2676" s="3"/>
      <c r="Y2676" s="3"/>
      <c r="Z2676" s="3"/>
      <c r="AA2676" s="3"/>
      <c r="AB2676" s="3"/>
      <c r="AC2676" s="3"/>
      <c r="AD2676" s="3"/>
      <c r="AE2676" s="3"/>
      <c r="AF2676" s="3"/>
    </row>
    <row r="2677" spans="1:32" ht="11.25" customHeight="1">
      <c r="A2677" s="40"/>
      <c r="B2677" s="40"/>
      <c r="C2677" s="25"/>
      <c r="D2677" s="25"/>
      <c r="E2677" s="25"/>
      <c r="F2677" s="25"/>
      <c r="G2677" s="25"/>
      <c r="H2677" s="25"/>
      <c r="I2677" s="25"/>
      <c r="J2677" s="25"/>
      <c r="K2677" s="25"/>
      <c r="L2677" s="25"/>
      <c r="U2677" s="3"/>
      <c r="V2677" s="3"/>
      <c r="W2677" s="3"/>
      <c r="X2677" s="3"/>
      <c r="Y2677" s="3"/>
      <c r="Z2677" s="3"/>
      <c r="AA2677" s="3"/>
      <c r="AB2677" s="3"/>
      <c r="AC2677" s="3"/>
      <c r="AD2677" s="3"/>
      <c r="AE2677" s="3"/>
      <c r="AF2677" s="3"/>
    </row>
    <row r="2678" spans="1:32" ht="11.25" customHeight="1">
      <c r="A2678" s="37" t="str">
        <f>IF(COUNTIF($N$18:$N$60,A2672)=1,VLOOKUP(A2672,$N$18:$O$60,2,0),"")</f>
        <v/>
      </c>
      <c r="B2678" s="37"/>
      <c r="C2678" s="25"/>
      <c r="D2678" s="25"/>
      <c r="E2678" s="25"/>
      <c r="F2678" s="25"/>
      <c r="G2678" s="25"/>
      <c r="H2678" s="25"/>
      <c r="I2678" s="25"/>
      <c r="J2678" s="25"/>
      <c r="K2678" s="25"/>
      <c r="L2678" s="25"/>
      <c r="U2678" s="3"/>
      <c r="V2678" s="3"/>
      <c r="W2678" s="3"/>
      <c r="X2678" s="3"/>
      <c r="Y2678" s="3"/>
      <c r="Z2678" s="3"/>
      <c r="AA2678" s="3"/>
      <c r="AB2678" s="3"/>
      <c r="AC2678" s="3"/>
      <c r="AD2678" s="3"/>
      <c r="AE2678" s="3"/>
      <c r="AF2678" s="3"/>
    </row>
    <row r="2679" spans="1:32" ht="11.25" customHeight="1">
      <c r="A2679" s="38"/>
      <c r="B2679" s="38"/>
      <c r="C2679" s="26"/>
      <c r="D2679" s="26"/>
      <c r="E2679" s="26"/>
      <c r="F2679" s="26"/>
      <c r="G2679" s="26"/>
      <c r="H2679" s="26"/>
      <c r="I2679" s="26"/>
      <c r="J2679" s="26"/>
      <c r="K2679" s="26"/>
      <c r="L2679" s="26"/>
      <c r="U2679" s="3"/>
      <c r="V2679" s="3"/>
      <c r="W2679" s="3"/>
      <c r="X2679" s="3"/>
      <c r="Y2679" s="3"/>
      <c r="Z2679" s="3"/>
      <c r="AA2679" s="3"/>
      <c r="AB2679" s="3"/>
      <c r="AC2679" s="3"/>
      <c r="AD2679" s="3"/>
      <c r="AE2679" s="3"/>
      <c r="AF2679" s="3"/>
    </row>
    <row r="2680" spans="1:32" ht="11.25" customHeight="1">
      <c r="A2680" s="23"/>
      <c r="B2680" s="23"/>
      <c r="C2680" s="24"/>
      <c r="D2680" s="24"/>
      <c r="E2680" s="24"/>
      <c r="F2680" s="24"/>
      <c r="G2680" s="24"/>
      <c r="H2680" s="24"/>
      <c r="I2680" s="24"/>
      <c r="J2680" s="24"/>
      <c r="K2680" s="24"/>
      <c r="L2680" s="24"/>
      <c r="U2680" s="3"/>
      <c r="V2680" s="3"/>
      <c r="W2680" s="3"/>
      <c r="X2680" s="3"/>
      <c r="Y2680" s="3"/>
      <c r="Z2680" s="3"/>
      <c r="AA2680" s="3"/>
      <c r="AB2680" s="3"/>
      <c r="AC2680" s="3"/>
      <c r="AD2680" s="3"/>
      <c r="AE2680" s="3"/>
      <c r="AF2680" s="3"/>
    </row>
    <row r="2681" spans="1:32" ht="11.25" customHeight="1">
      <c r="A2681" s="41">
        <f t="shared" ref="A2681" si="559">A2672+1</f>
        <v>46677</v>
      </c>
      <c r="B2681" s="41"/>
      <c r="C2681" s="25"/>
      <c r="D2681" s="25"/>
      <c r="E2681" s="25"/>
      <c r="F2681" s="25"/>
      <c r="G2681" s="25"/>
      <c r="H2681" s="25"/>
      <c r="I2681" s="25"/>
      <c r="J2681" s="25"/>
      <c r="K2681" s="25"/>
      <c r="L2681" s="25"/>
      <c r="U2681" s="3"/>
      <c r="V2681" s="3"/>
      <c r="W2681" s="3"/>
      <c r="X2681" s="3"/>
      <c r="Y2681" s="3"/>
      <c r="Z2681" s="3"/>
      <c r="AA2681" s="3"/>
      <c r="AB2681" s="3"/>
      <c r="AC2681" s="3"/>
      <c r="AD2681" s="3"/>
      <c r="AE2681" s="3"/>
      <c r="AF2681" s="3"/>
    </row>
    <row r="2682" spans="1:32" ht="11.25" customHeight="1">
      <c r="A2682" s="41"/>
      <c r="B2682" s="41"/>
      <c r="C2682" s="25"/>
      <c r="D2682" s="25"/>
      <c r="E2682" s="25"/>
      <c r="F2682" s="25"/>
      <c r="G2682" s="25"/>
      <c r="H2682" s="25"/>
      <c r="I2682" s="25"/>
      <c r="J2682" s="25"/>
      <c r="K2682" s="25"/>
      <c r="L2682" s="25"/>
      <c r="U2682" s="3"/>
      <c r="V2682" s="3"/>
      <c r="W2682" s="3"/>
      <c r="X2682" s="3"/>
      <c r="Y2682" s="3"/>
      <c r="Z2682" s="3"/>
      <c r="AA2682" s="3"/>
      <c r="AB2682" s="3"/>
      <c r="AC2682" s="3"/>
      <c r="AD2682" s="3"/>
      <c r="AE2682" s="3"/>
      <c r="AF2682" s="3"/>
    </row>
    <row r="2683" spans="1:32" ht="11.25" customHeight="1">
      <c r="A2683" s="41"/>
      <c r="B2683" s="41"/>
      <c r="C2683" s="25"/>
      <c r="D2683" s="25"/>
      <c r="E2683" s="25"/>
      <c r="F2683" s="25"/>
      <c r="G2683" s="25"/>
      <c r="H2683" s="25"/>
      <c r="I2683" s="25"/>
      <c r="J2683" s="25"/>
      <c r="K2683" s="25"/>
      <c r="L2683" s="25"/>
      <c r="U2683" s="3"/>
      <c r="V2683" s="3"/>
      <c r="W2683" s="3"/>
      <c r="X2683" s="3"/>
      <c r="Y2683" s="3"/>
      <c r="Z2683" s="3"/>
      <c r="AA2683" s="3"/>
      <c r="AB2683" s="3"/>
      <c r="AC2683" s="3"/>
      <c r="AD2683" s="3"/>
      <c r="AE2683" s="3"/>
      <c r="AF2683" s="3"/>
    </row>
    <row r="2684" spans="1:32" ht="11.25" customHeight="1">
      <c r="A2684" s="41"/>
      <c r="B2684" s="41"/>
      <c r="C2684" s="25"/>
      <c r="D2684" s="25"/>
      <c r="E2684" s="25"/>
      <c r="F2684" s="25"/>
      <c r="G2684" s="25"/>
      <c r="H2684" s="25"/>
      <c r="I2684" s="25"/>
      <c r="J2684" s="25"/>
      <c r="K2684" s="25"/>
      <c r="L2684" s="25"/>
      <c r="U2684" s="3"/>
      <c r="V2684" s="3"/>
      <c r="W2684" s="3"/>
      <c r="X2684" s="3"/>
      <c r="Y2684" s="3"/>
      <c r="Z2684" s="3"/>
      <c r="AA2684" s="3"/>
      <c r="AB2684" s="3"/>
      <c r="AC2684" s="3"/>
      <c r="AD2684" s="3"/>
      <c r="AE2684" s="3"/>
      <c r="AF2684" s="3"/>
    </row>
    <row r="2685" spans="1:32" ht="11.25" customHeight="1">
      <c r="A2685" s="40">
        <f t="shared" ref="A2685" si="560">A2681</f>
        <v>46677</v>
      </c>
      <c r="B2685" s="40"/>
      <c r="C2685" s="25"/>
      <c r="D2685" s="25"/>
      <c r="E2685" s="25"/>
      <c r="F2685" s="25"/>
      <c r="G2685" s="25"/>
      <c r="H2685" s="25"/>
      <c r="I2685" s="25"/>
      <c r="J2685" s="25"/>
      <c r="K2685" s="25"/>
      <c r="L2685" s="25"/>
      <c r="U2685" s="3"/>
      <c r="V2685" s="3"/>
      <c r="W2685" s="3"/>
      <c r="X2685" s="3"/>
      <c r="Y2685" s="3"/>
      <c r="Z2685" s="3"/>
      <c r="AA2685" s="3"/>
      <c r="AB2685" s="3"/>
      <c r="AC2685" s="3"/>
      <c r="AD2685" s="3"/>
      <c r="AE2685" s="3"/>
      <c r="AF2685" s="3"/>
    </row>
    <row r="2686" spans="1:32" ht="11.25" customHeight="1">
      <c r="A2686" s="40"/>
      <c r="B2686" s="40"/>
      <c r="C2686" s="25"/>
      <c r="D2686" s="25"/>
      <c r="E2686" s="25"/>
      <c r="F2686" s="25"/>
      <c r="G2686" s="25"/>
      <c r="H2686" s="25"/>
      <c r="I2686" s="25"/>
      <c r="J2686" s="25"/>
      <c r="K2686" s="25"/>
      <c r="L2686" s="25"/>
      <c r="U2686" s="3"/>
      <c r="V2686" s="3"/>
      <c r="W2686" s="3"/>
      <c r="X2686" s="3"/>
      <c r="Y2686" s="3"/>
      <c r="Z2686" s="3"/>
      <c r="AA2686" s="3"/>
      <c r="AB2686" s="3"/>
      <c r="AC2686" s="3"/>
      <c r="AD2686" s="3"/>
      <c r="AE2686" s="3"/>
      <c r="AF2686" s="3"/>
    </row>
    <row r="2687" spans="1:32" ht="11.25" customHeight="1">
      <c r="A2687" s="37" t="str">
        <f>IF(COUNTIF($N$18:$N$60,A2681)=1,VLOOKUP(A2681,$N$18:$O$60,2,0),"")</f>
        <v/>
      </c>
      <c r="B2687" s="37"/>
      <c r="C2687" s="25"/>
      <c r="D2687" s="25"/>
      <c r="E2687" s="25"/>
      <c r="F2687" s="25"/>
      <c r="G2687" s="25"/>
      <c r="H2687" s="25"/>
      <c r="I2687" s="25"/>
      <c r="J2687" s="25"/>
      <c r="K2687" s="25"/>
      <c r="L2687" s="25"/>
      <c r="U2687" s="3"/>
      <c r="V2687" s="3"/>
      <c r="W2687" s="3"/>
      <c r="X2687" s="3"/>
      <c r="Y2687" s="3"/>
      <c r="Z2687" s="3"/>
      <c r="AA2687" s="3"/>
      <c r="AB2687" s="3"/>
      <c r="AC2687" s="3"/>
      <c r="AD2687" s="3"/>
      <c r="AE2687" s="3"/>
      <c r="AF2687" s="3"/>
    </row>
    <row r="2688" spans="1:32" ht="11.25" customHeight="1">
      <c r="A2688" s="38"/>
      <c r="B2688" s="38"/>
      <c r="C2688" s="26"/>
      <c r="D2688" s="26"/>
      <c r="E2688" s="26"/>
      <c r="F2688" s="26"/>
      <c r="G2688" s="26"/>
      <c r="H2688" s="26"/>
      <c r="I2688" s="26"/>
      <c r="J2688" s="26"/>
      <c r="K2688" s="26"/>
      <c r="L2688" s="26"/>
      <c r="U2688" s="3"/>
      <c r="V2688" s="3"/>
      <c r="W2688" s="3"/>
      <c r="X2688" s="3"/>
      <c r="Y2688" s="3"/>
      <c r="Z2688" s="3"/>
      <c r="AA2688" s="3"/>
      <c r="AB2688" s="3"/>
      <c r="AC2688" s="3"/>
      <c r="AD2688" s="3"/>
      <c r="AE2688" s="3"/>
      <c r="AF2688" s="3"/>
    </row>
    <row r="2689" spans="1:32" ht="33.75" customHeight="1">
      <c r="A2689" s="36">
        <f>TRUNC((A2691-WEEKDAY(A2691,2)-DATE(YEAR(A2691+4-WEEKDAY(A2691,2)),1,-10))/7)</f>
        <v>42</v>
      </c>
      <c r="B2689" s="36"/>
      <c r="C2689" s="27" t="str">
        <f>IF(MONTH(A2691)=MONTH(A2745),VLOOKUP(MONTH(A2691),$R$1:$S$12,2,2)&amp;" "&amp;YEAR(A2691),VLOOKUP(MONTH(A2691),$R$1:$S$12,2,2)&amp;" "&amp;YEAR(A2691)&amp;" / "&amp;VLOOKUP(MONTH(A2745),$R$1:$S$12,2,2)&amp;" "&amp;YEAR(A2745))</f>
        <v>Oktober 2027</v>
      </c>
      <c r="D2689" s="27"/>
      <c r="E2689" s="27"/>
      <c r="F2689" s="27"/>
      <c r="G2689" s="27"/>
      <c r="H2689" s="27"/>
      <c r="I2689" s="27"/>
      <c r="J2689" s="27"/>
      <c r="K2689" s="27"/>
      <c r="L2689" s="27"/>
      <c r="U2689" s="3"/>
      <c r="V2689" s="3"/>
      <c r="W2689" s="3"/>
      <c r="X2689" s="3"/>
      <c r="Y2689" s="3"/>
      <c r="Z2689" s="3"/>
      <c r="AA2689" s="3"/>
      <c r="AB2689" s="3"/>
      <c r="AC2689" s="3"/>
      <c r="AD2689" s="3"/>
      <c r="AE2689" s="3"/>
      <c r="AF2689" s="3"/>
    </row>
    <row r="2690" spans="1:32" ht="11.25" customHeight="1">
      <c r="A2690" s="16"/>
      <c r="B2690" s="16"/>
      <c r="C2690" s="24"/>
      <c r="D2690" s="24"/>
      <c r="E2690" s="24"/>
      <c r="F2690" s="24"/>
      <c r="G2690" s="24"/>
      <c r="H2690" s="24"/>
      <c r="I2690" s="24"/>
      <c r="J2690" s="24"/>
      <c r="K2690" s="24"/>
      <c r="L2690" s="24"/>
      <c r="U2690" s="3"/>
      <c r="V2690" s="3"/>
      <c r="W2690" s="3"/>
      <c r="X2690" s="3"/>
      <c r="Y2690" s="3"/>
      <c r="Z2690" s="3"/>
      <c r="AA2690" s="3"/>
      <c r="AB2690" s="3"/>
      <c r="AC2690" s="3"/>
      <c r="AD2690" s="3"/>
      <c r="AE2690" s="3"/>
      <c r="AF2690" s="3"/>
    </row>
    <row r="2691" spans="1:32" ht="11.25" customHeight="1">
      <c r="A2691" s="41">
        <f t="shared" ref="A2691" si="561">A2681+1</f>
        <v>46678</v>
      </c>
      <c r="B2691" s="41"/>
      <c r="C2691" s="25"/>
      <c r="D2691" s="25"/>
      <c r="E2691" s="25"/>
      <c r="F2691" s="25"/>
      <c r="G2691" s="25"/>
      <c r="H2691" s="25"/>
      <c r="I2691" s="25"/>
      <c r="J2691" s="25"/>
      <c r="K2691" s="25"/>
      <c r="L2691" s="25"/>
      <c r="U2691" s="3"/>
      <c r="V2691" s="3"/>
      <c r="W2691" s="3"/>
      <c r="X2691" s="3"/>
      <c r="Y2691" s="3"/>
      <c r="Z2691" s="3"/>
      <c r="AA2691" s="3"/>
      <c r="AB2691" s="3"/>
      <c r="AC2691" s="3"/>
      <c r="AD2691" s="3"/>
      <c r="AE2691" s="3"/>
      <c r="AF2691" s="3"/>
    </row>
    <row r="2692" spans="1:32" ht="11.25" customHeight="1">
      <c r="A2692" s="41"/>
      <c r="B2692" s="41"/>
      <c r="C2692" s="25"/>
      <c r="D2692" s="25"/>
      <c r="E2692" s="25"/>
      <c r="F2692" s="25"/>
      <c r="G2692" s="25"/>
      <c r="H2692" s="25"/>
      <c r="I2692" s="25"/>
      <c r="J2692" s="25"/>
      <c r="K2692" s="25"/>
      <c r="L2692" s="25"/>
      <c r="U2692" s="3"/>
      <c r="V2692" s="3"/>
      <c r="W2692" s="3"/>
      <c r="X2692" s="3"/>
      <c r="Y2692" s="3"/>
      <c r="Z2692" s="3"/>
      <c r="AA2692" s="3"/>
      <c r="AB2692" s="3"/>
      <c r="AC2692" s="3"/>
      <c r="AD2692" s="3"/>
      <c r="AE2692" s="3"/>
      <c r="AF2692" s="3"/>
    </row>
    <row r="2693" spans="1:32" ht="11.25" customHeight="1">
      <c r="A2693" s="41"/>
      <c r="B2693" s="41"/>
      <c r="C2693" s="25"/>
      <c r="D2693" s="25"/>
      <c r="E2693" s="25"/>
      <c r="F2693" s="25"/>
      <c r="G2693" s="25"/>
      <c r="H2693" s="25"/>
      <c r="I2693" s="25"/>
      <c r="J2693" s="25"/>
      <c r="K2693" s="25"/>
      <c r="L2693" s="25"/>
      <c r="U2693" s="3"/>
      <c r="V2693" s="3"/>
      <c r="W2693" s="3"/>
      <c r="X2693" s="3"/>
      <c r="Y2693" s="3"/>
      <c r="Z2693" s="3"/>
      <c r="AA2693" s="3"/>
      <c r="AB2693" s="3"/>
      <c r="AC2693" s="3"/>
      <c r="AD2693" s="3"/>
      <c r="AE2693" s="3"/>
      <c r="AF2693" s="3"/>
    </row>
    <row r="2694" spans="1:32" ht="11.25" customHeight="1">
      <c r="A2694" s="41"/>
      <c r="B2694" s="41"/>
      <c r="C2694" s="25"/>
      <c r="D2694" s="25"/>
      <c r="E2694" s="25"/>
      <c r="F2694" s="25"/>
      <c r="G2694" s="25"/>
      <c r="H2694" s="25"/>
      <c r="I2694" s="25"/>
      <c r="J2694" s="25"/>
      <c r="K2694" s="25"/>
      <c r="L2694" s="25"/>
      <c r="U2694" s="3"/>
      <c r="V2694" s="3"/>
      <c r="W2694" s="3"/>
      <c r="X2694" s="3"/>
      <c r="Y2694" s="3"/>
      <c r="Z2694" s="3"/>
      <c r="AA2694" s="3"/>
      <c r="AB2694" s="3"/>
      <c r="AC2694" s="3"/>
      <c r="AD2694" s="3"/>
      <c r="AE2694" s="3"/>
      <c r="AF2694" s="3"/>
    </row>
    <row r="2695" spans="1:32" ht="11.25" customHeight="1">
      <c r="A2695" s="40">
        <f t="shared" ref="A2695" si="562">A2691</f>
        <v>46678</v>
      </c>
      <c r="B2695" s="40"/>
      <c r="C2695" s="25"/>
      <c r="D2695" s="25"/>
      <c r="E2695" s="25"/>
      <c r="F2695" s="25"/>
      <c r="G2695" s="25"/>
      <c r="H2695" s="25"/>
      <c r="I2695" s="25"/>
      <c r="J2695" s="25"/>
      <c r="K2695" s="25"/>
      <c r="L2695" s="25"/>
      <c r="U2695" s="3"/>
      <c r="V2695" s="3"/>
      <c r="W2695" s="3"/>
      <c r="X2695" s="3"/>
      <c r="Y2695" s="3"/>
      <c r="Z2695" s="3"/>
      <c r="AA2695" s="3"/>
      <c r="AB2695" s="3"/>
      <c r="AC2695" s="3"/>
      <c r="AD2695" s="3"/>
      <c r="AE2695" s="3"/>
      <c r="AF2695" s="3"/>
    </row>
    <row r="2696" spans="1:32" ht="11.25" customHeight="1">
      <c r="A2696" s="40"/>
      <c r="B2696" s="40"/>
      <c r="C2696" s="25"/>
      <c r="D2696" s="25"/>
      <c r="E2696" s="25"/>
      <c r="F2696" s="25"/>
      <c r="G2696" s="25"/>
      <c r="H2696" s="25"/>
      <c r="I2696" s="25"/>
      <c r="J2696" s="25"/>
      <c r="K2696" s="25"/>
      <c r="L2696" s="25"/>
      <c r="U2696" s="3"/>
      <c r="V2696" s="3"/>
      <c r="W2696" s="3"/>
      <c r="X2696" s="3"/>
      <c r="Y2696" s="3"/>
      <c r="Z2696" s="3"/>
      <c r="AA2696" s="3"/>
      <c r="AB2696" s="3"/>
      <c r="AC2696" s="3"/>
      <c r="AD2696" s="3"/>
      <c r="AE2696" s="3"/>
      <c r="AF2696" s="3"/>
    </row>
    <row r="2697" spans="1:32" ht="11.25" customHeight="1">
      <c r="A2697" s="37" t="str">
        <f>IF(COUNTIF($N$18:$N$60,A2691)=1,VLOOKUP(A2691,$N$18:$O$60,2,0),"")</f>
        <v/>
      </c>
      <c r="B2697" s="37"/>
      <c r="C2697" s="25"/>
      <c r="D2697" s="25"/>
      <c r="E2697" s="25"/>
      <c r="F2697" s="25"/>
      <c r="G2697" s="25"/>
      <c r="H2697" s="25"/>
      <c r="I2697" s="25"/>
      <c r="J2697" s="25"/>
      <c r="K2697" s="25"/>
      <c r="L2697" s="25"/>
      <c r="U2697" s="3"/>
      <c r="V2697" s="3"/>
      <c r="W2697" s="3"/>
      <c r="X2697" s="3"/>
      <c r="Y2697" s="3"/>
      <c r="Z2697" s="3"/>
      <c r="AA2697" s="3"/>
      <c r="AB2697" s="3"/>
      <c r="AC2697" s="3"/>
      <c r="AD2697" s="3"/>
      <c r="AE2697" s="3"/>
      <c r="AF2697" s="3"/>
    </row>
    <row r="2698" spans="1:32" ht="11.25" customHeight="1">
      <c r="A2698" s="38"/>
      <c r="B2698" s="38"/>
      <c r="C2698" s="26"/>
      <c r="D2698" s="26"/>
      <c r="E2698" s="26"/>
      <c r="F2698" s="26"/>
      <c r="G2698" s="26"/>
      <c r="H2698" s="26"/>
      <c r="I2698" s="26"/>
      <c r="J2698" s="26"/>
      <c r="K2698" s="26"/>
      <c r="L2698" s="26"/>
      <c r="U2698" s="3"/>
      <c r="V2698" s="3"/>
      <c r="W2698" s="3"/>
      <c r="X2698" s="3"/>
      <c r="Y2698" s="3"/>
      <c r="Z2698" s="3"/>
      <c r="AA2698" s="3"/>
      <c r="AB2698" s="3"/>
      <c r="AC2698" s="3"/>
      <c r="AD2698" s="3"/>
      <c r="AE2698" s="3"/>
      <c r="AF2698" s="3"/>
    </row>
    <row r="2699" spans="1:32" ht="11.25" customHeight="1">
      <c r="A2699" s="19"/>
      <c r="B2699" s="19"/>
      <c r="C2699" s="24"/>
      <c r="D2699" s="24"/>
      <c r="E2699" s="24"/>
      <c r="F2699" s="24"/>
      <c r="G2699" s="24"/>
      <c r="H2699" s="24"/>
      <c r="I2699" s="24"/>
      <c r="J2699" s="24"/>
      <c r="K2699" s="24"/>
      <c r="L2699" s="24"/>
      <c r="U2699" s="3"/>
      <c r="V2699" s="3"/>
      <c r="W2699" s="3"/>
      <c r="X2699" s="3"/>
      <c r="Y2699" s="3"/>
      <c r="Z2699" s="3"/>
      <c r="AA2699" s="3"/>
      <c r="AB2699" s="3"/>
      <c r="AC2699" s="3"/>
      <c r="AD2699" s="3"/>
      <c r="AE2699" s="3"/>
      <c r="AF2699" s="3"/>
    </row>
    <row r="2700" spans="1:32" ht="11.25" customHeight="1">
      <c r="A2700" s="41">
        <f t="shared" ref="A2700" si="563">A2691+1</f>
        <v>46679</v>
      </c>
      <c r="B2700" s="41"/>
      <c r="C2700" s="25"/>
      <c r="D2700" s="25"/>
      <c r="E2700" s="25"/>
      <c r="F2700" s="25"/>
      <c r="G2700" s="25"/>
      <c r="H2700" s="25"/>
      <c r="I2700" s="25"/>
      <c r="J2700" s="25"/>
      <c r="K2700" s="25"/>
      <c r="L2700" s="25"/>
      <c r="U2700" s="3"/>
      <c r="V2700" s="3"/>
      <c r="W2700" s="3"/>
      <c r="X2700" s="3"/>
      <c r="Y2700" s="3"/>
      <c r="Z2700" s="3"/>
      <c r="AA2700" s="3"/>
      <c r="AB2700" s="3"/>
      <c r="AC2700" s="3"/>
      <c r="AD2700" s="3"/>
      <c r="AE2700" s="3"/>
      <c r="AF2700" s="3"/>
    </row>
    <row r="2701" spans="1:32" ht="11.25" customHeight="1">
      <c r="A2701" s="41"/>
      <c r="B2701" s="41"/>
      <c r="C2701" s="25"/>
      <c r="D2701" s="25"/>
      <c r="E2701" s="25"/>
      <c r="F2701" s="25"/>
      <c r="G2701" s="25"/>
      <c r="H2701" s="25"/>
      <c r="I2701" s="25"/>
      <c r="J2701" s="25"/>
      <c r="K2701" s="25"/>
      <c r="L2701" s="25"/>
      <c r="U2701" s="3"/>
      <c r="V2701" s="3"/>
      <c r="W2701" s="3"/>
      <c r="X2701" s="3"/>
      <c r="Y2701" s="3"/>
      <c r="Z2701" s="3"/>
      <c r="AA2701" s="3"/>
      <c r="AB2701" s="3"/>
      <c r="AC2701" s="3"/>
      <c r="AD2701" s="3"/>
      <c r="AE2701" s="3"/>
      <c r="AF2701" s="3"/>
    </row>
    <row r="2702" spans="1:32" ht="11.25" customHeight="1">
      <c r="A2702" s="41"/>
      <c r="B2702" s="41"/>
      <c r="C2702" s="25"/>
      <c r="D2702" s="25"/>
      <c r="E2702" s="25"/>
      <c r="F2702" s="25"/>
      <c r="G2702" s="25"/>
      <c r="H2702" s="25"/>
      <c r="I2702" s="25"/>
      <c r="J2702" s="25"/>
      <c r="K2702" s="25"/>
      <c r="L2702" s="25"/>
      <c r="U2702" s="3"/>
      <c r="V2702" s="3"/>
      <c r="W2702" s="3"/>
      <c r="X2702" s="3"/>
      <c r="Y2702" s="3"/>
      <c r="Z2702" s="3"/>
      <c r="AA2702" s="3"/>
      <c r="AB2702" s="3"/>
      <c r="AC2702" s="3"/>
      <c r="AD2702" s="3"/>
      <c r="AE2702" s="3"/>
      <c r="AF2702" s="3"/>
    </row>
    <row r="2703" spans="1:32" ht="11.25" customHeight="1">
      <c r="A2703" s="41"/>
      <c r="B2703" s="41"/>
      <c r="C2703" s="25"/>
      <c r="D2703" s="25"/>
      <c r="E2703" s="25"/>
      <c r="F2703" s="25"/>
      <c r="G2703" s="25"/>
      <c r="H2703" s="25"/>
      <c r="I2703" s="25"/>
      <c r="J2703" s="25"/>
      <c r="K2703" s="25"/>
      <c r="L2703" s="25"/>
      <c r="U2703" s="3"/>
      <c r="V2703" s="3"/>
      <c r="W2703" s="3"/>
      <c r="X2703" s="3"/>
      <c r="Y2703" s="3"/>
      <c r="Z2703" s="3"/>
      <c r="AA2703" s="3"/>
      <c r="AB2703" s="3"/>
      <c r="AC2703" s="3"/>
      <c r="AD2703" s="3"/>
      <c r="AE2703" s="3"/>
      <c r="AF2703" s="3"/>
    </row>
    <row r="2704" spans="1:32" ht="11.25" customHeight="1">
      <c r="A2704" s="40">
        <f t="shared" ref="A2704" si="564">A2700</f>
        <v>46679</v>
      </c>
      <c r="B2704" s="40"/>
      <c r="C2704" s="25"/>
      <c r="D2704" s="25"/>
      <c r="E2704" s="25"/>
      <c r="F2704" s="25"/>
      <c r="G2704" s="25"/>
      <c r="H2704" s="25"/>
      <c r="I2704" s="25"/>
      <c r="J2704" s="25"/>
      <c r="K2704" s="25"/>
      <c r="L2704" s="25"/>
      <c r="U2704" s="3"/>
      <c r="V2704" s="3"/>
      <c r="W2704" s="3"/>
      <c r="X2704" s="3"/>
      <c r="Y2704" s="3"/>
      <c r="Z2704" s="3"/>
      <c r="AA2704" s="3"/>
      <c r="AB2704" s="3"/>
      <c r="AC2704" s="3"/>
      <c r="AD2704" s="3"/>
      <c r="AE2704" s="3"/>
      <c r="AF2704" s="3"/>
    </row>
    <row r="2705" spans="1:32" ht="11.25" customHeight="1">
      <c r="A2705" s="40"/>
      <c r="B2705" s="40"/>
      <c r="C2705" s="25"/>
      <c r="D2705" s="25"/>
      <c r="E2705" s="25"/>
      <c r="F2705" s="25"/>
      <c r="G2705" s="25"/>
      <c r="H2705" s="25"/>
      <c r="I2705" s="25"/>
      <c r="J2705" s="25"/>
      <c r="K2705" s="25"/>
      <c r="L2705" s="25"/>
      <c r="U2705" s="3"/>
      <c r="V2705" s="3"/>
      <c r="W2705" s="3"/>
      <c r="X2705" s="3"/>
      <c r="Y2705" s="3"/>
      <c r="Z2705" s="3"/>
      <c r="AA2705" s="3"/>
      <c r="AB2705" s="3"/>
      <c r="AC2705" s="3"/>
      <c r="AD2705" s="3"/>
      <c r="AE2705" s="3"/>
      <c r="AF2705" s="3"/>
    </row>
    <row r="2706" spans="1:32" ht="11.25" customHeight="1">
      <c r="A2706" s="37" t="str">
        <f>IF(COUNTIF($N$18:$N$60,A2700)=1,VLOOKUP(A2700,$N$18:$O$60,2,0),"")</f>
        <v/>
      </c>
      <c r="B2706" s="37"/>
      <c r="C2706" s="25"/>
      <c r="D2706" s="25"/>
      <c r="E2706" s="25"/>
      <c r="F2706" s="25"/>
      <c r="G2706" s="25"/>
      <c r="H2706" s="25"/>
      <c r="I2706" s="25"/>
      <c r="J2706" s="25"/>
      <c r="K2706" s="25"/>
      <c r="L2706" s="25"/>
      <c r="U2706" s="3"/>
      <c r="V2706" s="3"/>
      <c r="W2706" s="3"/>
      <c r="X2706" s="3"/>
      <c r="Y2706" s="3"/>
      <c r="Z2706" s="3"/>
      <c r="AA2706" s="3"/>
      <c r="AB2706" s="3"/>
      <c r="AC2706" s="3"/>
      <c r="AD2706" s="3"/>
      <c r="AE2706" s="3"/>
      <c r="AF2706" s="3"/>
    </row>
    <row r="2707" spans="1:32" ht="11.25" customHeight="1">
      <c r="A2707" s="38"/>
      <c r="B2707" s="38"/>
      <c r="C2707" s="26"/>
      <c r="D2707" s="26"/>
      <c r="E2707" s="26"/>
      <c r="F2707" s="26"/>
      <c r="G2707" s="26"/>
      <c r="H2707" s="26"/>
      <c r="I2707" s="26"/>
      <c r="J2707" s="26"/>
      <c r="K2707" s="26"/>
      <c r="L2707" s="26"/>
      <c r="U2707" s="3"/>
      <c r="V2707" s="3"/>
      <c r="W2707" s="3"/>
      <c r="X2707" s="3"/>
      <c r="Y2707" s="3"/>
      <c r="Z2707" s="3"/>
      <c r="AA2707" s="3"/>
      <c r="AB2707" s="3"/>
      <c r="AC2707" s="3"/>
      <c r="AD2707" s="3"/>
      <c r="AE2707" s="3"/>
      <c r="AF2707" s="3"/>
    </row>
    <row r="2708" spans="1:32" ht="11.25" customHeight="1">
      <c r="A2708" s="22"/>
      <c r="B2708" s="22"/>
      <c r="C2708" s="24"/>
      <c r="D2708" s="24"/>
      <c r="E2708" s="24"/>
      <c r="F2708" s="24"/>
      <c r="G2708" s="24"/>
      <c r="H2708" s="24"/>
      <c r="I2708" s="24"/>
      <c r="J2708" s="24"/>
      <c r="K2708" s="24"/>
      <c r="L2708" s="24"/>
      <c r="U2708" s="3"/>
      <c r="V2708" s="3"/>
      <c r="W2708" s="3"/>
      <c r="X2708" s="3"/>
      <c r="Y2708" s="3"/>
      <c r="Z2708" s="3"/>
      <c r="AA2708" s="3"/>
      <c r="AB2708" s="3"/>
      <c r="AC2708" s="3"/>
      <c r="AD2708" s="3"/>
      <c r="AE2708" s="3"/>
      <c r="AF2708" s="3"/>
    </row>
    <row r="2709" spans="1:32" ht="11.25" customHeight="1">
      <c r="A2709" s="41">
        <f t="shared" ref="A2709" si="565">A2700+1</f>
        <v>46680</v>
      </c>
      <c r="B2709" s="41"/>
      <c r="C2709" s="25"/>
      <c r="D2709" s="25"/>
      <c r="E2709" s="25"/>
      <c r="F2709" s="25"/>
      <c r="G2709" s="25"/>
      <c r="H2709" s="25"/>
      <c r="I2709" s="25"/>
      <c r="J2709" s="25"/>
      <c r="K2709" s="25"/>
      <c r="L2709" s="25"/>
      <c r="U2709" s="3"/>
      <c r="V2709" s="3"/>
      <c r="W2709" s="3"/>
      <c r="X2709" s="3"/>
      <c r="Y2709" s="3"/>
      <c r="Z2709" s="3"/>
      <c r="AA2709" s="3"/>
      <c r="AB2709" s="3"/>
      <c r="AC2709" s="3"/>
      <c r="AD2709" s="3"/>
      <c r="AE2709" s="3"/>
      <c r="AF2709" s="3"/>
    </row>
    <row r="2710" spans="1:32" ht="11.25" customHeight="1">
      <c r="A2710" s="41"/>
      <c r="B2710" s="41"/>
      <c r="C2710" s="25"/>
      <c r="D2710" s="25"/>
      <c r="E2710" s="25"/>
      <c r="F2710" s="25"/>
      <c r="G2710" s="25"/>
      <c r="H2710" s="25"/>
      <c r="I2710" s="25"/>
      <c r="J2710" s="25"/>
      <c r="K2710" s="25"/>
      <c r="L2710" s="25"/>
      <c r="U2710" s="3"/>
      <c r="V2710" s="3"/>
      <c r="W2710" s="3"/>
      <c r="X2710" s="3"/>
      <c r="Y2710" s="3"/>
      <c r="Z2710" s="3"/>
      <c r="AA2710" s="3"/>
      <c r="AB2710" s="3"/>
      <c r="AC2710" s="3"/>
      <c r="AD2710" s="3"/>
      <c r="AE2710" s="3"/>
      <c r="AF2710" s="3"/>
    </row>
    <row r="2711" spans="1:32" ht="11.25" customHeight="1">
      <c r="A2711" s="41"/>
      <c r="B2711" s="41"/>
      <c r="C2711" s="25"/>
      <c r="D2711" s="25"/>
      <c r="E2711" s="25"/>
      <c r="F2711" s="25"/>
      <c r="G2711" s="25"/>
      <c r="H2711" s="25"/>
      <c r="I2711" s="25"/>
      <c r="J2711" s="25"/>
      <c r="K2711" s="25"/>
      <c r="L2711" s="25"/>
      <c r="U2711" s="3"/>
      <c r="V2711" s="3"/>
      <c r="W2711" s="3"/>
      <c r="X2711" s="3"/>
      <c r="Y2711" s="3"/>
      <c r="Z2711" s="3"/>
      <c r="AA2711" s="3"/>
      <c r="AB2711" s="3"/>
      <c r="AC2711" s="3"/>
      <c r="AD2711" s="3"/>
      <c r="AE2711" s="3"/>
      <c r="AF2711" s="3"/>
    </row>
    <row r="2712" spans="1:32" ht="11.25" customHeight="1">
      <c r="A2712" s="41"/>
      <c r="B2712" s="41"/>
      <c r="C2712" s="25"/>
      <c r="D2712" s="25"/>
      <c r="E2712" s="25"/>
      <c r="F2712" s="25"/>
      <c r="G2712" s="25"/>
      <c r="H2712" s="25"/>
      <c r="I2712" s="25"/>
      <c r="J2712" s="25"/>
      <c r="K2712" s="25"/>
      <c r="L2712" s="25"/>
      <c r="U2712" s="3"/>
      <c r="V2712" s="3"/>
      <c r="W2712" s="3"/>
      <c r="X2712" s="3"/>
      <c r="Y2712" s="3"/>
      <c r="Z2712" s="3"/>
      <c r="AA2712" s="3"/>
      <c r="AB2712" s="3"/>
      <c r="AC2712" s="3"/>
      <c r="AD2712" s="3"/>
      <c r="AE2712" s="3"/>
      <c r="AF2712" s="3"/>
    </row>
    <row r="2713" spans="1:32" ht="11.25" customHeight="1">
      <c r="A2713" s="40">
        <f t="shared" ref="A2713" si="566">A2709</f>
        <v>46680</v>
      </c>
      <c r="B2713" s="40"/>
      <c r="C2713" s="25"/>
      <c r="D2713" s="25"/>
      <c r="E2713" s="25"/>
      <c r="F2713" s="25"/>
      <c r="G2713" s="25"/>
      <c r="H2713" s="25"/>
      <c r="I2713" s="25"/>
      <c r="J2713" s="25"/>
      <c r="K2713" s="25"/>
      <c r="L2713" s="25"/>
      <c r="U2713" s="3"/>
      <c r="V2713" s="3"/>
      <c r="W2713" s="3"/>
      <c r="X2713" s="3"/>
      <c r="Y2713" s="3"/>
      <c r="Z2713" s="3"/>
      <c r="AA2713" s="3"/>
      <c r="AB2713" s="3"/>
      <c r="AC2713" s="3"/>
      <c r="AD2713" s="3"/>
      <c r="AE2713" s="3"/>
      <c r="AF2713" s="3"/>
    </row>
    <row r="2714" spans="1:32" ht="11.25" customHeight="1">
      <c r="A2714" s="40"/>
      <c r="B2714" s="40"/>
      <c r="C2714" s="25"/>
      <c r="D2714" s="25"/>
      <c r="E2714" s="25"/>
      <c r="F2714" s="25"/>
      <c r="G2714" s="25"/>
      <c r="H2714" s="25"/>
      <c r="I2714" s="25"/>
      <c r="J2714" s="25"/>
      <c r="K2714" s="25"/>
      <c r="L2714" s="25"/>
      <c r="U2714" s="3"/>
      <c r="V2714" s="3"/>
      <c r="W2714" s="3"/>
      <c r="X2714" s="3"/>
      <c r="Y2714" s="3"/>
      <c r="Z2714" s="3"/>
      <c r="AA2714" s="3"/>
      <c r="AB2714" s="3"/>
      <c r="AC2714" s="3"/>
      <c r="AD2714" s="3"/>
      <c r="AE2714" s="3"/>
      <c r="AF2714" s="3"/>
    </row>
    <row r="2715" spans="1:32" ht="11.25" customHeight="1">
      <c r="A2715" s="37" t="str">
        <f>IF(COUNTIF($N$18:$N$60,A2709)=1,VLOOKUP(A2709,$N$18:$O$60,2,0),"")</f>
        <v/>
      </c>
      <c r="B2715" s="37"/>
      <c r="C2715" s="25"/>
      <c r="D2715" s="25"/>
      <c r="E2715" s="25"/>
      <c r="F2715" s="25"/>
      <c r="G2715" s="25"/>
      <c r="H2715" s="25"/>
      <c r="I2715" s="25"/>
      <c r="J2715" s="25"/>
      <c r="K2715" s="25"/>
      <c r="L2715" s="25"/>
      <c r="U2715" s="3"/>
      <c r="V2715" s="3"/>
      <c r="W2715" s="3"/>
      <c r="X2715" s="3"/>
      <c r="Y2715" s="3"/>
      <c r="Z2715" s="3"/>
      <c r="AA2715" s="3"/>
      <c r="AB2715" s="3"/>
      <c r="AC2715" s="3"/>
      <c r="AD2715" s="3"/>
      <c r="AE2715" s="3"/>
      <c r="AF2715" s="3"/>
    </row>
    <row r="2716" spans="1:32" ht="11.25" customHeight="1">
      <c r="A2716" s="38"/>
      <c r="B2716" s="38"/>
      <c r="C2716" s="26"/>
      <c r="D2716" s="26"/>
      <c r="E2716" s="26"/>
      <c r="F2716" s="26"/>
      <c r="G2716" s="26"/>
      <c r="H2716" s="26"/>
      <c r="I2716" s="26"/>
      <c r="J2716" s="26"/>
      <c r="K2716" s="26"/>
      <c r="L2716" s="26"/>
      <c r="U2716" s="3"/>
      <c r="V2716" s="3"/>
      <c r="W2716" s="3"/>
      <c r="X2716" s="3"/>
      <c r="Y2716" s="3"/>
      <c r="Z2716" s="3"/>
      <c r="AA2716" s="3"/>
      <c r="AB2716" s="3"/>
      <c r="AC2716" s="3"/>
      <c r="AD2716" s="3"/>
      <c r="AE2716" s="3"/>
      <c r="AF2716" s="3"/>
    </row>
    <row r="2717" spans="1:32" ht="11.25" customHeight="1">
      <c r="A2717" s="22"/>
      <c r="B2717" s="22"/>
      <c r="C2717" s="24"/>
      <c r="D2717" s="24"/>
      <c r="E2717" s="24"/>
      <c r="F2717" s="24"/>
      <c r="G2717" s="24"/>
      <c r="H2717" s="24"/>
      <c r="I2717" s="24"/>
      <c r="J2717" s="24"/>
      <c r="K2717" s="24"/>
      <c r="L2717" s="24"/>
      <c r="U2717" s="3"/>
      <c r="V2717" s="3"/>
      <c r="W2717" s="3"/>
      <c r="X2717" s="3"/>
      <c r="Y2717" s="3"/>
      <c r="Z2717" s="3"/>
      <c r="AA2717" s="3"/>
      <c r="AB2717" s="3"/>
      <c r="AC2717" s="3"/>
      <c r="AD2717" s="3"/>
      <c r="AE2717" s="3"/>
      <c r="AF2717" s="3"/>
    </row>
    <row r="2718" spans="1:32" ht="11.25" customHeight="1">
      <c r="A2718" s="41">
        <f t="shared" ref="A2718" si="567">A2709+1</f>
        <v>46681</v>
      </c>
      <c r="B2718" s="41"/>
      <c r="C2718" s="25"/>
      <c r="D2718" s="25"/>
      <c r="E2718" s="25"/>
      <c r="F2718" s="25"/>
      <c r="G2718" s="25"/>
      <c r="H2718" s="25"/>
      <c r="I2718" s="25"/>
      <c r="J2718" s="25"/>
      <c r="K2718" s="25"/>
      <c r="L2718" s="25"/>
      <c r="U2718" s="3"/>
      <c r="V2718" s="3"/>
      <c r="W2718" s="3"/>
      <c r="X2718" s="3"/>
      <c r="Y2718" s="3"/>
      <c r="Z2718" s="3"/>
      <c r="AA2718" s="3"/>
      <c r="AB2718" s="3"/>
      <c r="AC2718" s="3"/>
      <c r="AD2718" s="3"/>
      <c r="AE2718" s="3"/>
      <c r="AF2718" s="3"/>
    </row>
    <row r="2719" spans="1:32" ht="11.25" customHeight="1">
      <c r="A2719" s="41"/>
      <c r="B2719" s="41"/>
      <c r="C2719" s="25"/>
      <c r="D2719" s="25"/>
      <c r="E2719" s="25"/>
      <c r="F2719" s="25"/>
      <c r="G2719" s="25"/>
      <c r="H2719" s="25"/>
      <c r="I2719" s="25"/>
      <c r="J2719" s="25"/>
      <c r="K2719" s="25"/>
      <c r="L2719" s="25"/>
      <c r="U2719" s="3"/>
      <c r="V2719" s="3"/>
      <c r="W2719" s="3"/>
      <c r="X2719" s="3"/>
      <c r="Y2719" s="3"/>
      <c r="Z2719" s="3"/>
      <c r="AA2719" s="3"/>
      <c r="AB2719" s="3"/>
      <c r="AC2719" s="3"/>
      <c r="AD2719" s="3"/>
      <c r="AE2719" s="3"/>
      <c r="AF2719" s="3"/>
    </row>
    <row r="2720" spans="1:32" ht="11.25" customHeight="1">
      <c r="A2720" s="41"/>
      <c r="B2720" s="41"/>
      <c r="C2720" s="25"/>
      <c r="D2720" s="25"/>
      <c r="E2720" s="25"/>
      <c r="F2720" s="25"/>
      <c r="G2720" s="25"/>
      <c r="H2720" s="25"/>
      <c r="I2720" s="25"/>
      <c r="J2720" s="25"/>
      <c r="K2720" s="25"/>
      <c r="L2720" s="25"/>
      <c r="U2720" s="3"/>
      <c r="V2720" s="3"/>
      <c r="W2720" s="3"/>
      <c r="X2720" s="3"/>
      <c r="Y2720" s="3"/>
      <c r="Z2720" s="3"/>
      <c r="AA2720" s="3"/>
      <c r="AB2720" s="3"/>
      <c r="AC2720" s="3"/>
      <c r="AD2720" s="3"/>
      <c r="AE2720" s="3"/>
      <c r="AF2720" s="3"/>
    </row>
    <row r="2721" spans="1:32" ht="11.25" customHeight="1">
      <c r="A2721" s="41"/>
      <c r="B2721" s="41"/>
      <c r="C2721" s="25"/>
      <c r="D2721" s="25"/>
      <c r="E2721" s="25"/>
      <c r="F2721" s="25"/>
      <c r="G2721" s="25"/>
      <c r="H2721" s="25"/>
      <c r="I2721" s="25"/>
      <c r="J2721" s="25"/>
      <c r="K2721" s="25"/>
      <c r="L2721" s="25"/>
      <c r="U2721" s="3"/>
      <c r="V2721" s="3"/>
      <c r="W2721" s="3"/>
      <c r="X2721" s="3"/>
      <c r="Y2721" s="3"/>
      <c r="Z2721" s="3"/>
      <c r="AA2721" s="3"/>
      <c r="AB2721" s="3"/>
      <c r="AC2721" s="3"/>
      <c r="AD2721" s="3"/>
      <c r="AE2721" s="3"/>
      <c r="AF2721" s="3"/>
    </row>
    <row r="2722" spans="1:32" ht="11.25" customHeight="1">
      <c r="A2722" s="40">
        <f t="shared" ref="A2722" si="568">A2718</f>
        <v>46681</v>
      </c>
      <c r="B2722" s="40"/>
      <c r="C2722" s="25"/>
      <c r="D2722" s="25"/>
      <c r="E2722" s="25"/>
      <c r="F2722" s="25"/>
      <c r="G2722" s="25"/>
      <c r="H2722" s="25"/>
      <c r="I2722" s="25"/>
      <c r="J2722" s="25"/>
      <c r="K2722" s="25"/>
      <c r="L2722" s="25"/>
      <c r="U2722" s="3"/>
      <c r="V2722" s="3"/>
      <c r="W2722" s="3"/>
      <c r="X2722" s="3"/>
      <c r="Y2722" s="3"/>
      <c r="Z2722" s="3"/>
      <c r="AA2722" s="3"/>
      <c r="AB2722" s="3"/>
      <c r="AC2722" s="3"/>
      <c r="AD2722" s="3"/>
      <c r="AE2722" s="3"/>
      <c r="AF2722" s="3"/>
    </row>
    <row r="2723" spans="1:32" ht="11.25" customHeight="1">
      <c r="A2723" s="40"/>
      <c r="B2723" s="40"/>
      <c r="C2723" s="25"/>
      <c r="D2723" s="25"/>
      <c r="E2723" s="25"/>
      <c r="F2723" s="25"/>
      <c r="G2723" s="25"/>
      <c r="H2723" s="25"/>
      <c r="I2723" s="25"/>
      <c r="J2723" s="25"/>
      <c r="K2723" s="25"/>
      <c r="L2723" s="25"/>
      <c r="U2723" s="3"/>
      <c r="V2723" s="3"/>
      <c r="W2723" s="3"/>
      <c r="X2723" s="3"/>
      <c r="Y2723" s="3"/>
      <c r="Z2723" s="3"/>
      <c r="AA2723" s="3"/>
      <c r="AB2723" s="3"/>
      <c r="AC2723" s="3"/>
      <c r="AD2723" s="3"/>
      <c r="AE2723" s="3"/>
      <c r="AF2723" s="3"/>
    </row>
    <row r="2724" spans="1:32" ht="11.25" customHeight="1">
      <c r="A2724" s="37" t="str">
        <f>IF(COUNTIF($N$18:$N$60,A2718)=1,VLOOKUP(A2718,$N$18:$O$60,2,0),"")</f>
        <v/>
      </c>
      <c r="B2724" s="37"/>
      <c r="C2724" s="25"/>
      <c r="D2724" s="25"/>
      <c r="E2724" s="25"/>
      <c r="F2724" s="25"/>
      <c r="G2724" s="25"/>
      <c r="H2724" s="25"/>
      <c r="I2724" s="25"/>
      <c r="J2724" s="25"/>
      <c r="K2724" s="25"/>
      <c r="L2724" s="25"/>
      <c r="U2724" s="3"/>
      <c r="V2724" s="3"/>
      <c r="W2724" s="3"/>
      <c r="X2724" s="3"/>
      <c r="Y2724" s="3"/>
      <c r="Z2724" s="3"/>
      <c r="AA2724" s="3"/>
      <c r="AB2724" s="3"/>
      <c r="AC2724" s="3"/>
      <c r="AD2724" s="3"/>
      <c r="AE2724" s="3"/>
      <c r="AF2724" s="3"/>
    </row>
    <row r="2725" spans="1:32" ht="11.25" customHeight="1">
      <c r="A2725" s="38"/>
      <c r="B2725" s="38"/>
      <c r="C2725" s="26"/>
      <c r="D2725" s="26"/>
      <c r="E2725" s="26"/>
      <c r="F2725" s="26"/>
      <c r="G2725" s="26"/>
      <c r="H2725" s="26"/>
      <c r="I2725" s="26"/>
      <c r="J2725" s="26"/>
      <c r="K2725" s="26"/>
      <c r="L2725" s="26"/>
      <c r="U2725" s="3"/>
      <c r="V2725" s="3"/>
      <c r="W2725" s="3"/>
      <c r="X2725" s="3"/>
      <c r="Y2725" s="3"/>
      <c r="Z2725" s="3"/>
      <c r="AA2725" s="3"/>
      <c r="AB2725" s="3"/>
      <c r="AC2725" s="3"/>
      <c r="AD2725" s="3"/>
      <c r="AE2725" s="3"/>
      <c r="AF2725" s="3"/>
    </row>
    <row r="2726" spans="1:32" ht="11.25" customHeight="1">
      <c r="A2726" s="7"/>
      <c r="B2726" s="7"/>
      <c r="C2726" s="24"/>
      <c r="D2726" s="24"/>
      <c r="E2726" s="24"/>
      <c r="F2726" s="24"/>
      <c r="G2726" s="24"/>
      <c r="H2726" s="24"/>
      <c r="I2726" s="24"/>
      <c r="J2726" s="24"/>
      <c r="K2726" s="24"/>
      <c r="L2726" s="24"/>
      <c r="U2726" s="3"/>
      <c r="V2726" s="3"/>
      <c r="W2726" s="3"/>
      <c r="X2726" s="3"/>
      <c r="Y2726" s="3"/>
      <c r="Z2726" s="3"/>
      <c r="AA2726" s="3"/>
      <c r="AB2726" s="3"/>
      <c r="AC2726" s="3"/>
      <c r="AD2726" s="3"/>
      <c r="AE2726" s="3"/>
      <c r="AF2726" s="3"/>
    </row>
    <row r="2727" spans="1:32" ht="11.25" customHeight="1">
      <c r="A2727" s="41">
        <f t="shared" ref="A2727" si="569">A2718+1</f>
        <v>46682</v>
      </c>
      <c r="B2727" s="41"/>
      <c r="C2727" s="25"/>
      <c r="D2727" s="25"/>
      <c r="E2727" s="25"/>
      <c r="F2727" s="25"/>
      <c r="G2727" s="25"/>
      <c r="H2727" s="25"/>
      <c r="I2727" s="25"/>
      <c r="J2727" s="25"/>
      <c r="K2727" s="25"/>
      <c r="L2727" s="25"/>
      <c r="U2727" s="3"/>
      <c r="V2727" s="3"/>
      <c r="W2727" s="3"/>
      <c r="X2727" s="3"/>
      <c r="Y2727" s="3"/>
      <c r="Z2727" s="3"/>
      <c r="AA2727" s="3"/>
      <c r="AB2727" s="3"/>
      <c r="AC2727" s="3"/>
      <c r="AD2727" s="3"/>
      <c r="AE2727" s="3"/>
      <c r="AF2727" s="3"/>
    </row>
    <row r="2728" spans="1:32" ht="11.25" customHeight="1">
      <c r="A2728" s="41"/>
      <c r="B2728" s="41"/>
      <c r="C2728" s="25"/>
      <c r="D2728" s="25"/>
      <c r="E2728" s="25"/>
      <c r="F2728" s="25"/>
      <c r="G2728" s="25"/>
      <c r="H2728" s="25"/>
      <c r="I2728" s="25"/>
      <c r="J2728" s="25"/>
      <c r="K2728" s="25"/>
      <c r="L2728" s="25"/>
      <c r="U2728" s="3"/>
      <c r="V2728" s="3"/>
      <c r="W2728" s="3"/>
      <c r="X2728" s="3"/>
      <c r="Y2728" s="3"/>
      <c r="Z2728" s="3"/>
      <c r="AA2728" s="3"/>
      <c r="AB2728" s="3"/>
      <c r="AC2728" s="3"/>
      <c r="AD2728" s="3"/>
      <c r="AE2728" s="3"/>
      <c r="AF2728" s="3"/>
    </row>
    <row r="2729" spans="1:32" ht="11.25" customHeight="1">
      <c r="A2729" s="41"/>
      <c r="B2729" s="41"/>
      <c r="C2729" s="25"/>
      <c r="D2729" s="25"/>
      <c r="E2729" s="25"/>
      <c r="F2729" s="25"/>
      <c r="G2729" s="25"/>
      <c r="H2729" s="25"/>
      <c r="I2729" s="25"/>
      <c r="J2729" s="25"/>
      <c r="K2729" s="25"/>
      <c r="L2729" s="25"/>
      <c r="U2729" s="3"/>
      <c r="V2729" s="3"/>
      <c r="W2729" s="3"/>
      <c r="X2729" s="3"/>
      <c r="Y2729" s="3"/>
      <c r="Z2729" s="3"/>
      <c r="AA2729" s="3"/>
      <c r="AB2729" s="3"/>
      <c r="AC2729" s="3"/>
      <c r="AD2729" s="3"/>
      <c r="AE2729" s="3"/>
      <c r="AF2729" s="3"/>
    </row>
    <row r="2730" spans="1:32" ht="11.25" customHeight="1">
      <c r="A2730" s="41"/>
      <c r="B2730" s="41"/>
      <c r="C2730" s="25"/>
      <c r="D2730" s="25"/>
      <c r="E2730" s="25"/>
      <c r="F2730" s="25"/>
      <c r="G2730" s="25"/>
      <c r="H2730" s="25"/>
      <c r="I2730" s="25"/>
      <c r="J2730" s="25"/>
      <c r="K2730" s="25"/>
      <c r="L2730" s="25"/>
      <c r="U2730" s="3"/>
      <c r="V2730" s="3"/>
      <c r="W2730" s="3"/>
      <c r="X2730" s="3"/>
      <c r="Y2730" s="3"/>
      <c r="Z2730" s="3"/>
      <c r="AA2730" s="3"/>
      <c r="AB2730" s="3"/>
      <c r="AC2730" s="3"/>
      <c r="AD2730" s="3"/>
      <c r="AE2730" s="3"/>
      <c r="AF2730" s="3"/>
    </row>
    <row r="2731" spans="1:32" ht="11.25" customHeight="1">
      <c r="A2731" s="40">
        <f t="shared" ref="A2731" si="570">A2727</f>
        <v>46682</v>
      </c>
      <c r="B2731" s="40"/>
      <c r="C2731" s="25"/>
      <c r="D2731" s="25"/>
      <c r="E2731" s="25"/>
      <c r="F2731" s="25"/>
      <c r="G2731" s="25"/>
      <c r="H2731" s="25"/>
      <c r="I2731" s="25"/>
      <c r="J2731" s="25"/>
      <c r="K2731" s="25"/>
      <c r="L2731" s="25"/>
      <c r="U2731" s="3"/>
      <c r="V2731" s="3"/>
      <c r="W2731" s="3"/>
      <c r="X2731" s="3"/>
      <c r="Y2731" s="3"/>
      <c r="Z2731" s="3"/>
      <c r="AA2731" s="3"/>
      <c r="AB2731" s="3"/>
      <c r="AC2731" s="3"/>
      <c r="AD2731" s="3"/>
      <c r="AE2731" s="3"/>
      <c r="AF2731" s="3"/>
    </row>
    <row r="2732" spans="1:32" ht="11.25" customHeight="1">
      <c r="A2732" s="40"/>
      <c r="B2732" s="40"/>
      <c r="C2732" s="25"/>
      <c r="D2732" s="25"/>
      <c r="E2732" s="25"/>
      <c r="F2732" s="25"/>
      <c r="G2732" s="25"/>
      <c r="H2732" s="25"/>
      <c r="I2732" s="25"/>
      <c r="J2732" s="25"/>
      <c r="K2732" s="25"/>
      <c r="L2732" s="25"/>
      <c r="U2732" s="3"/>
      <c r="V2732" s="3"/>
      <c r="W2732" s="3"/>
      <c r="X2732" s="3"/>
      <c r="Y2732" s="3"/>
      <c r="Z2732" s="3"/>
      <c r="AA2732" s="3"/>
      <c r="AB2732" s="3"/>
      <c r="AC2732" s="3"/>
      <c r="AD2732" s="3"/>
      <c r="AE2732" s="3"/>
      <c r="AF2732" s="3"/>
    </row>
    <row r="2733" spans="1:32" ht="11.25" customHeight="1">
      <c r="A2733" s="37" t="str">
        <f>IF(COUNTIF($N$18:$N$60,A2727)=1,VLOOKUP(A2727,$N$18:$O$60,2,0),"")</f>
        <v/>
      </c>
      <c r="B2733" s="37"/>
      <c r="C2733" s="25"/>
      <c r="D2733" s="25"/>
      <c r="E2733" s="25"/>
      <c r="F2733" s="25"/>
      <c r="G2733" s="25"/>
      <c r="H2733" s="25"/>
      <c r="I2733" s="25"/>
      <c r="J2733" s="25"/>
      <c r="K2733" s="25"/>
      <c r="L2733" s="25"/>
      <c r="U2733" s="3"/>
      <c r="V2733" s="3"/>
      <c r="W2733" s="3"/>
      <c r="X2733" s="3"/>
      <c r="Y2733" s="3"/>
      <c r="Z2733" s="3"/>
      <c r="AA2733" s="3"/>
      <c r="AB2733" s="3"/>
      <c r="AC2733" s="3"/>
      <c r="AD2733" s="3"/>
      <c r="AE2733" s="3"/>
      <c r="AF2733" s="3"/>
    </row>
    <row r="2734" spans="1:32" ht="11.25" customHeight="1">
      <c r="A2734" s="38"/>
      <c r="B2734" s="38"/>
      <c r="C2734" s="26"/>
      <c r="D2734" s="26"/>
      <c r="E2734" s="26"/>
      <c r="F2734" s="26"/>
      <c r="G2734" s="26"/>
      <c r="H2734" s="26"/>
      <c r="I2734" s="26"/>
      <c r="J2734" s="26"/>
      <c r="K2734" s="26"/>
      <c r="L2734" s="26"/>
      <c r="U2734" s="3"/>
      <c r="V2734" s="3"/>
      <c r="W2734" s="3"/>
      <c r="X2734" s="3"/>
      <c r="Y2734" s="3"/>
      <c r="Z2734" s="3"/>
      <c r="AA2734" s="3"/>
      <c r="AB2734" s="3"/>
      <c r="AC2734" s="3"/>
      <c r="AD2734" s="3"/>
      <c r="AE2734" s="3"/>
      <c r="AF2734" s="3"/>
    </row>
    <row r="2735" spans="1:32" ht="11.25" customHeight="1">
      <c r="A2735" s="16"/>
      <c r="B2735" s="16"/>
      <c r="C2735" s="24"/>
      <c r="D2735" s="24"/>
      <c r="E2735" s="24"/>
      <c r="F2735" s="24"/>
      <c r="G2735" s="24"/>
      <c r="H2735" s="24"/>
      <c r="I2735" s="24"/>
      <c r="J2735" s="24"/>
      <c r="K2735" s="24"/>
      <c r="L2735" s="24"/>
      <c r="U2735" s="3"/>
      <c r="V2735" s="3"/>
      <c r="W2735" s="3"/>
      <c r="X2735" s="3"/>
      <c r="Y2735" s="3"/>
      <c r="Z2735" s="3"/>
      <c r="AA2735" s="3"/>
      <c r="AB2735" s="3"/>
      <c r="AC2735" s="3"/>
      <c r="AD2735" s="3"/>
      <c r="AE2735" s="3"/>
      <c r="AF2735" s="3"/>
    </row>
    <row r="2736" spans="1:32" ht="11.25" customHeight="1">
      <c r="A2736" s="39">
        <f t="shared" ref="A2736" si="571">A2727+1</f>
        <v>46683</v>
      </c>
      <c r="B2736" s="39"/>
      <c r="C2736" s="25"/>
      <c r="D2736" s="25"/>
      <c r="E2736" s="25"/>
      <c r="F2736" s="25"/>
      <c r="G2736" s="25"/>
      <c r="H2736" s="25"/>
      <c r="I2736" s="25"/>
      <c r="J2736" s="25"/>
      <c r="K2736" s="25"/>
      <c r="L2736" s="25"/>
      <c r="U2736" s="3"/>
      <c r="V2736" s="3"/>
      <c r="W2736" s="3"/>
      <c r="X2736" s="3"/>
      <c r="Y2736" s="3"/>
      <c r="Z2736" s="3"/>
      <c r="AA2736" s="3"/>
      <c r="AB2736" s="3"/>
      <c r="AC2736" s="3"/>
      <c r="AD2736" s="3"/>
      <c r="AE2736" s="3"/>
      <c r="AF2736" s="3"/>
    </row>
    <row r="2737" spans="1:32" ht="11.25" customHeight="1">
      <c r="A2737" s="39"/>
      <c r="B2737" s="39"/>
      <c r="C2737" s="25"/>
      <c r="D2737" s="25"/>
      <c r="E2737" s="25"/>
      <c r="F2737" s="25"/>
      <c r="G2737" s="25"/>
      <c r="H2737" s="25"/>
      <c r="I2737" s="25"/>
      <c r="J2737" s="25"/>
      <c r="K2737" s="25"/>
      <c r="L2737" s="25"/>
      <c r="U2737" s="3"/>
      <c r="V2737" s="3"/>
      <c r="W2737" s="3"/>
      <c r="X2737" s="3"/>
      <c r="Y2737" s="3"/>
      <c r="Z2737" s="3"/>
      <c r="AA2737" s="3"/>
      <c r="AB2737" s="3"/>
      <c r="AC2737" s="3"/>
      <c r="AD2737" s="3"/>
      <c r="AE2737" s="3"/>
      <c r="AF2737" s="3"/>
    </row>
    <row r="2738" spans="1:32" ht="11.25" customHeight="1">
      <c r="A2738" s="39"/>
      <c r="B2738" s="39"/>
      <c r="C2738" s="25"/>
      <c r="D2738" s="25"/>
      <c r="E2738" s="25"/>
      <c r="F2738" s="25"/>
      <c r="G2738" s="25"/>
      <c r="H2738" s="25"/>
      <c r="I2738" s="25"/>
      <c r="J2738" s="25"/>
      <c r="K2738" s="25"/>
      <c r="L2738" s="25"/>
      <c r="U2738" s="3"/>
      <c r="V2738" s="3"/>
      <c r="W2738" s="3"/>
      <c r="X2738" s="3"/>
      <c r="Y2738" s="3"/>
      <c r="Z2738" s="3"/>
      <c r="AA2738" s="3"/>
      <c r="AB2738" s="3"/>
      <c r="AC2738" s="3"/>
      <c r="AD2738" s="3"/>
      <c r="AE2738" s="3"/>
      <c r="AF2738" s="3"/>
    </row>
    <row r="2739" spans="1:32" ht="11.25" customHeight="1">
      <c r="A2739" s="39"/>
      <c r="B2739" s="39"/>
      <c r="C2739" s="25"/>
      <c r="D2739" s="25"/>
      <c r="E2739" s="25"/>
      <c r="F2739" s="25"/>
      <c r="G2739" s="25"/>
      <c r="H2739" s="25"/>
      <c r="I2739" s="25"/>
      <c r="J2739" s="25"/>
      <c r="K2739" s="25"/>
      <c r="L2739" s="25"/>
      <c r="U2739" s="3"/>
      <c r="V2739" s="3"/>
      <c r="W2739" s="3"/>
      <c r="X2739" s="3"/>
      <c r="Y2739" s="3"/>
      <c r="Z2739" s="3"/>
      <c r="AA2739" s="3"/>
      <c r="AB2739" s="3"/>
      <c r="AC2739" s="3"/>
      <c r="AD2739" s="3"/>
      <c r="AE2739" s="3"/>
      <c r="AF2739" s="3"/>
    </row>
    <row r="2740" spans="1:32" ht="11.25" customHeight="1">
      <c r="A2740" s="35">
        <f t="shared" ref="A2740" si="572">A2736</f>
        <v>46683</v>
      </c>
      <c r="B2740" s="35"/>
      <c r="C2740" s="25"/>
      <c r="D2740" s="25"/>
      <c r="E2740" s="25"/>
      <c r="F2740" s="25"/>
      <c r="G2740" s="25"/>
      <c r="H2740" s="25"/>
      <c r="I2740" s="25"/>
      <c r="J2740" s="25"/>
      <c r="K2740" s="25"/>
      <c r="L2740" s="25"/>
      <c r="U2740" s="3"/>
      <c r="V2740" s="3"/>
      <c r="W2740" s="3"/>
      <c r="X2740" s="3"/>
      <c r="Y2740" s="3"/>
      <c r="Z2740" s="3"/>
      <c r="AA2740" s="3"/>
      <c r="AB2740" s="3"/>
      <c r="AC2740" s="3"/>
      <c r="AD2740" s="3"/>
      <c r="AE2740" s="3"/>
      <c r="AF2740" s="3"/>
    </row>
    <row r="2741" spans="1:32" ht="11.25" customHeight="1">
      <c r="A2741" s="35"/>
      <c r="B2741" s="35"/>
      <c r="C2741" s="25"/>
      <c r="D2741" s="25"/>
      <c r="E2741" s="25"/>
      <c r="F2741" s="25"/>
      <c r="G2741" s="25"/>
      <c r="H2741" s="25"/>
      <c r="I2741" s="25"/>
      <c r="J2741" s="25"/>
      <c r="K2741" s="25"/>
      <c r="L2741" s="25"/>
      <c r="U2741" s="3"/>
      <c r="V2741" s="3"/>
      <c r="W2741" s="3"/>
      <c r="X2741" s="3"/>
      <c r="Y2741" s="3"/>
      <c r="Z2741" s="3"/>
      <c r="AA2741" s="3"/>
      <c r="AB2741" s="3"/>
      <c r="AC2741" s="3"/>
      <c r="AD2741" s="3"/>
      <c r="AE2741" s="3"/>
      <c r="AF2741" s="3"/>
    </row>
    <row r="2742" spans="1:32" ht="11.25" customHeight="1">
      <c r="A2742" s="33" t="str">
        <f>IF(COUNTIF($N$18:$N$60,A2736)=1,VLOOKUP(A2736,$N$18:$O$60,2,0),"")</f>
        <v/>
      </c>
      <c r="B2742" s="33"/>
      <c r="C2742" s="25"/>
      <c r="D2742" s="25"/>
      <c r="E2742" s="25"/>
      <c r="F2742" s="25"/>
      <c r="G2742" s="25"/>
      <c r="H2742" s="25"/>
      <c r="I2742" s="25"/>
      <c r="J2742" s="25"/>
      <c r="K2742" s="25"/>
      <c r="L2742" s="25"/>
      <c r="U2742" s="3"/>
      <c r="V2742" s="3"/>
      <c r="W2742" s="3"/>
      <c r="X2742" s="3"/>
      <c r="Y2742" s="3"/>
      <c r="Z2742" s="3"/>
      <c r="AA2742" s="3"/>
      <c r="AB2742" s="3"/>
      <c r="AC2742" s="3"/>
      <c r="AD2742" s="3"/>
      <c r="AE2742" s="3"/>
      <c r="AF2742" s="3"/>
    </row>
    <row r="2743" spans="1:32" ht="11.25" customHeight="1">
      <c r="A2743" s="34"/>
      <c r="B2743" s="34"/>
      <c r="C2743" s="26"/>
      <c r="D2743" s="26"/>
      <c r="E2743" s="26"/>
      <c r="F2743" s="26"/>
      <c r="G2743" s="26"/>
      <c r="H2743" s="26"/>
      <c r="I2743" s="26"/>
      <c r="J2743" s="26"/>
      <c r="K2743" s="26"/>
      <c r="L2743" s="26"/>
      <c r="U2743" s="3"/>
      <c r="V2743" s="3"/>
      <c r="W2743" s="3"/>
      <c r="X2743" s="3"/>
      <c r="Y2743" s="3"/>
      <c r="Z2743" s="3"/>
      <c r="AA2743" s="3"/>
      <c r="AB2743" s="3"/>
      <c r="AC2743" s="3"/>
      <c r="AD2743" s="3"/>
      <c r="AE2743" s="3"/>
      <c r="AF2743" s="3"/>
    </row>
    <row r="2744" spans="1:32" ht="11.25" customHeight="1">
      <c r="A2744" s="19"/>
      <c r="B2744" s="19"/>
      <c r="C2744" s="24"/>
      <c r="D2744" s="24"/>
      <c r="E2744" s="24"/>
      <c r="F2744" s="24"/>
      <c r="G2744" s="24"/>
      <c r="H2744" s="24"/>
      <c r="I2744" s="24"/>
      <c r="J2744" s="24"/>
      <c r="K2744" s="24"/>
      <c r="L2744" s="24"/>
      <c r="U2744" s="3"/>
      <c r="V2744" s="3"/>
      <c r="W2744" s="3"/>
      <c r="X2744" s="3"/>
      <c r="Y2744" s="3"/>
      <c r="Z2744" s="3"/>
      <c r="AA2744" s="3"/>
      <c r="AB2744" s="3"/>
      <c r="AC2744" s="3"/>
      <c r="AD2744" s="3"/>
      <c r="AE2744" s="3"/>
      <c r="AF2744" s="3"/>
    </row>
    <row r="2745" spans="1:32" ht="11.25" customHeight="1">
      <c r="A2745" s="39">
        <f t="shared" ref="A2745" si="573">A2736+1</f>
        <v>46684</v>
      </c>
      <c r="B2745" s="39"/>
      <c r="C2745" s="25"/>
      <c r="D2745" s="25"/>
      <c r="E2745" s="25"/>
      <c r="F2745" s="25"/>
      <c r="G2745" s="25"/>
      <c r="H2745" s="25"/>
      <c r="I2745" s="25"/>
      <c r="J2745" s="25"/>
      <c r="K2745" s="25"/>
      <c r="L2745" s="25"/>
      <c r="U2745" s="3"/>
      <c r="V2745" s="3"/>
      <c r="W2745" s="3"/>
      <c r="X2745" s="3"/>
      <c r="Y2745" s="3"/>
      <c r="Z2745" s="3"/>
      <c r="AA2745" s="3"/>
      <c r="AB2745" s="3"/>
      <c r="AC2745" s="3"/>
      <c r="AD2745" s="3"/>
      <c r="AE2745" s="3"/>
      <c r="AF2745" s="3"/>
    </row>
    <row r="2746" spans="1:32" ht="11.25" customHeight="1">
      <c r="A2746" s="39"/>
      <c r="B2746" s="39"/>
      <c r="C2746" s="25"/>
      <c r="D2746" s="25"/>
      <c r="E2746" s="25"/>
      <c r="F2746" s="25"/>
      <c r="G2746" s="25"/>
      <c r="H2746" s="25"/>
      <c r="I2746" s="25"/>
      <c r="J2746" s="25"/>
      <c r="K2746" s="25"/>
      <c r="L2746" s="25"/>
      <c r="U2746" s="3"/>
      <c r="V2746" s="3"/>
      <c r="W2746" s="3"/>
      <c r="X2746" s="3"/>
      <c r="Y2746" s="3"/>
      <c r="Z2746" s="3"/>
      <c r="AA2746" s="3"/>
      <c r="AB2746" s="3"/>
      <c r="AC2746" s="3"/>
      <c r="AD2746" s="3"/>
      <c r="AE2746" s="3"/>
      <c r="AF2746" s="3"/>
    </row>
    <row r="2747" spans="1:32" ht="11.25" customHeight="1">
      <c r="A2747" s="39"/>
      <c r="B2747" s="39"/>
      <c r="C2747" s="25"/>
      <c r="D2747" s="25"/>
      <c r="E2747" s="25"/>
      <c r="F2747" s="25"/>
      <c r="G2747" s="25"/>
      <c r="H2747" s="25"/>
      <c r="I2747" s="25"/>
      <c r="J2747" s="25"/>
      <c r="K2747" s="25"/>
      <c r="L2747" s="25"/>
      <c r="U2747" s="3"/>
      <c r="V2747" s="3"/>
      <c r="W2747" s="3"/>
      <c r="X2747" s="3"/>
      <c r="Y2747" s="3"/>
      <c r="Z2747" s="3"/>
      <c r="AA2747" s="3"/>
      <c r="AB2747" s="3"/>
      <c r="AC2747" s="3"/>
      <c r="AD2747" s="3"/>
      <c r="AE2747" s="3"/>
      <c r="AF2747" s="3"/>
    </row>
    <row r="2748" spans="1:32" ht="11.25" customHeight="1">
      <c r="A2748" s="39"/>
      <c r="B2748" s="39"/>
      <c r="C2748" s="25"/>
      <c r="D2748" s="25"/>
      <c r="E2748" s="25"/>
      <c r="F2748" s="25"/>
      <c r="G2748" s="25"/>
      <c r="H2748" s="25"/>
      <c r="I2748" s="25"/>
      <c r="J2748" s="25"/>
      <c r="K2748" s="25"/>
      <c r="L2748" s="25"/>
      <c r="U2748" s="3"/>
      <c r="V2748" s="3"/>
      <c r="W2748" s="3"/>
      <c r="X2748" s="3"/>
      <c r="Y2748" s="3"/>
      <c r="Z2748" s="3"/>
      <c r="AA2748" s="3"/>
      <c r="AB2748" s="3"/>
      <c r="AC2748" s="3"/>
      <c r="AD2748" s="3"/>
      <c r="AE2748" s="3"/>
      <c r="AF2748" s="3"/>
    </row>
    <row r="2749" spans="1:32" ht="11.25" customHeight="1">
      <c r="A2749" s="35">
        <f t="shared" ref="A2749" si="574">A2745</f>
        <v>46684</v>
      </c>
      <c r="B2749" s="35"/>
      <c r="C2749" s="25"/>
      <c r="D2749" s="25"/>
      <c r="E2749" s="25"/>
      <c r="F2749" s="25"/>
      <c r="G2749" s="25"/>
      <c r="H2749" s="25"/>
      <c r="I2749" s="25"/>
      <c r="J2749" s="25"/>
      <c r="K2749" s="25"/>
      <c r="L2749" s="25"/>
      <c r="U2749" s="3"/>
      <c r="V2749" s="3"/>
      <c r="W2749" s="3"/>
      <c r="X2749" s="3"/>
      <c r="Y2749" s="3"/>
      <c r="Z2749" s="3"/>
      <c r="AA2749" s="3"/>
      <c r="AB2749" s="3"/>
      <c r="AC2749" s="3"/>
      <c r="AD2749" s="3"/>
      <c r="AE2749" s="3"/>
      <c r="AF2749" s="3"/>
    </row>
    <row r="2750" spans="1:32" ht="11.25" customHeight="1">
      <c r="A2750" s="35"/>
      <c r="B2750" s="35"/>
      <c r="C2750" s="25"/>
      <c r="D2750" s="25"/>
      <c r="E2750" s="25"/>
      <c r="F2750" s="25"/>
      <c r="G2750" s="25"/>
      <c r="H2750" s="25"/>
      <c r="I2750" s="25"/>
      <c r="J2750" s="25"/>
      <c r="K2750" s="25"/>
      <c r="L2750" s="25"/>
      <c r="U2750" s="3"/>
      <c r="V2750" s="3"/>
      <c r="W2750" s="3"/>
      <c r="X2750" s="3"/>
      <c r="Y2750" s="3"/>
      <c r="Z2750" s="3"/>
      <c r="AA2750" s="3"/>
      <c r="AB2750" s="3"/>
      <c r="AC2750" s="3"/>
      <c r="AD2750" s="3"/>
      <c r="AE2750" s="3"/>
      <c r="AF2750" s="3"/>
    </row>
    <row r="2751" spans="1:32" ht="11.25" customHeight="1">
      <c r="A2751" s="33" t="str">
        <f>IF(COUNTIF($N$18:$N$60,A2745)=1,VLOOKUP(A2745,$N$18:$O$60,2,0),"")</f>
        <v/>
      </c>
      <c r="B2751" s="33"/>
      <c r="C2751" s="25"/>
      <c r="D2751" s="25"/>
      <c r="E2751" s="25"/>
      <c r="F2751" s="25"/>
      <c r="G2751" s="25"/>
      <c r="H2751" s="25"/>
      <c r="I2751" s="25"/>
      <c r="J2751" s="25"/>
      <c r="K2751" s="25"/>
      <c r="L2751" s="25"/>
      <c r="U2751" s="3"/>
      <c r="V2751" s="3"/>
      <c r="W2751" s="3"/>
      <c r="X2751" s="3"/>
      <c r="Y2751" s="3"/>
      <c r="Z2751" s="3"/>
      <c r="AA2751" s="3"/>
      <c r="AB2751" s="3"/>
      <c r="AC2751" s="3"/>
      <c r="AD2751" s="3"/>
      <c r="AE2751" s="3"/>
      <c r="AF2751" s="3"/>
    </row>
    <row r="2752" spans="1:32" ht="11.25" customHeight="1">
      <c r="A2752" s="34"/>
      <c r="B2752" s="34"/>
      <c r="C2752" s="26"/>
      <c r="D2752" s="26"/>
      <c r="E2752" s="26"/>
      <c r="F2752" s="26"/>
      <c r="G2752" s="26"/>
      <c r="H2752" s="26"/>
      <c r="I2752" s="26"/>
      <c r="J2752" s="26"/>
      <c r="K2752" s="26"/>
      <c r="L2752" s="26"/>
      <c r="U2752" s="3"/>
      <c r="V2752" s="3"/>
      <c r="W2752" s="3"/>
      <c r="X2752" s="3"/>
      <c r="Y2752" s="3"/>
      <c r="Z2752" s="3"/>
      <c r="AA2752" s="3"/>
      <c r="AB2752" s="3"/>
      <c r="AC2752" s="3"/>
      <c r="AD2752" s="3"/>
      <c r="AE2752" s="3"/>
      <c r="AF2752" s="3"/>
    </row>
    <row r="2753" spans="1:32" ht="33.75" customHeight="1">
      <c r="A2753" s="36">
        <f>TRUNC((A2755-WEEKDAY(A2755,2)-DATE(YEAR(A2755+4-WEEKDAY(A2755,2)),1,-10))/7)</f>
        <v>43</v>
      </c>
      <c r="B2753" s="36"/>
      <c r="C2753" s="27" t="str">
        <f>IF(MONTH(A2755)=MONTH(A2809),VLOOKUP(MONTH(A2755),$R$1:$S$12,2,2)&amp;" "&amp;YEAR(A2755),VLOOKUP(MONTH(A2755),$R$1:$S$12,2,2)&amp;" "&amp;YEAR(A2755)&amp;" / "&amp;VLOOKUP(MONTH(A2809),$R$1:$S$12,2,2)&amp;" "&amp;YEAR(A2809))</f>
        <v>Oktober 2027</v>
      </c>
      <c r="D2753" s="27"/>
      <c r="E2753" s="27"/>
      <c r="F2753" s="27"/>
      <c r="G2753" s="27"/>
      <c r="H2753" s="27"/>
      <c r="I2753" s="27"/>
      <c r="J2753" s="27"/>
      <c r="K2753" s="27"/>
      <c r="L2753" s="27"/>
      <c r="U2753" s="3"/>
      <c r="V2753" s="3"/>
      <c r="W2753" s="3"/>
      <c r="X2753" s="3"/>
      <c r="Y2753" s="3"/>
      <c r="Z2753" s="3"/>
      <c r="AA2753" s="3"/>
      <c r="AB2753" s="3"/>
      <c r="AC2753" s="3"/>
      <c r="AD2753" s="3"/>
      <c r="AE2753" s="3"/>
      <c r="AF2753" s="3"/>
    </row>
    <row r="2754" spans="1:32" ht="11.25" customHeight="1">
      <c r="A2754" s="21"/>
      <c r="B2754" s="21"/>
      <c r="C2754" s="24"/>
      <c r="D2754" s="24"/>
      <c r="E2754" s="24"/>
      <c r="F2754" s="24"/>
      <c r="G2754" s="24"/>
      <c r="H2754" s="24"/>
      <c r="I2754" s="24"/>
      <c r="J2754" s="24"/>
      <c r="K2754" s="24"/>
      <c r="L2754" s="24"/>
      <c r="U2754" s="3"/>
      <c r="V2754" s="3"/>
      <c r="W2754" s="3"/>
      <c r="X2754" s="3"/>
      <c r="Y2754" s="3"/>
      <c r="Z2754" s="3"/>
      <c r="AA2754" s="3"/>
      <c r="AB2754" s="3"/>
      <c r="AC2754" s="3"/>
      <c r="AD2754" s="3"/>
      <c r="AE2754" s="3"/>
      <c r="AF2754" s="3"/>
    </row>
    <row r="2755" spans="1:32" ht="11.25" customHeight="1">
      <c r="A2755" s="41">
        <f t="shared" ref="A2755" si="575">A2745+1</f>
        <v>46685</v>
      </c>
      <c r="B2755" s="41"/>
      <c r="C2755" s="25"/>
      <c r="D2755" s="25"/>
      <c r="E2755" s="25"/>
      <c r="F2755" s="25"/>
      <c r="G2755" s="25"/>
      <c r="H2755" s="25"/>
      <c r="I2755" s="25"/>
      <c r="J2755" s="25"/>
      <c r="K2755" s="25"/>
      <c r="L2755" s="25"/>
      <c r="U2755" s="3"/>
      <c r="V2755" s="3"/>
      <c r="W2755" s="3"/>
      <c r="X2755" s="3"/>
      <c r="Y2755" s="3"/>
      <c r="Z2755" s="3"/>
      <c r="AA2755" s="3"/>
      <c r="AB2755" s="3"/>
      <c r="AC2755" s="3"/>
      <c r="AD2755" s="3"/>
      <c r="AE2755" s="3"/>
      <c r="AF2755" s="3"/>
    </row>
    <row r="2756" spans="1:32" ht="11.25" customHeight="1">
      <c r="A2756" s="41"/>
      <c r="B2756" s="41"/>
      <c r="C2756" s="25"/>
      <c r="D2756" s="25"/>
      <c r="E2756" s="25"/>
      <c r="F2756" s="25"/>
      <c r="G2756" s="25"/>
      <c r="H2756" s="25"/>
      <c r="I2756" s="25"/>
      <c r="J2756" s="25"/>
      <c r="K2756" s="25"/>
      <c r="L2756" s="25"/>
      <c r="U2756" s="3"/>
      <c r="V2756" s="3"/>
      <c r="W2756" s="3"/>
      <c r="X2756" s="3"/>
      <c r="Y2756" s="3"/>
      <c r="Z2756" s="3"/>
      <c r="AA2756" s="3"/>
      <c r="AB2756" s="3"/>
      <c r="AC2756" s="3"/>
      <c r="AD2756" s="3"/>
      <c r="AE2756" s="3"/>
      <c r="AF2756" s="3"/>
    </row>
    <row r="2757" spans="1:32" ht="11.25" customHeight="1">
      <c r="A2757" s="41"/>
      <c r="B2757" s="41"/>
      <c r="C2757" s="25"/>
      <c r="D2757" s="25"/>
      <c r="E2757" s="25"/>
      <c r="F2757" s="25"/>
      <c r="G2757" s="25"/>
      <c r="H2757" s="25"/>
      <c r="I2757" s="25"/>
      <c r="J2757" s="25"/>
      <c r="K2757" s="25"/>
      <c r="L2757" s="25"/>
      <c r="U2757" s="3"/>
      <c r="V2757" s="3"/>
      <c r="W2757" s="3"/>
      <c r="X2757" s="3"/>
      <c r="Y2757" s="3"/>
      <c r="Z2757" s="3"/>
      <c r="AA2757" s="3"/>
      <c r="AB2757" s="3"/>
      <c r="AC2757" s="3"/>
      <c r="AD2757" s="3"/>
      <c r="AE2757" s="3"/>
      <c r="AF2757" s="3"/>
    </row>
    <row r="2758" spans="1:32" ht="11.25" customHeight="1">
      <c r="A2758" s="41"/>
      <c r="B2758" s="41"/>
      <c r="C2758" s="25"/>
      <c r="D2758" s="25"/>
      <c r="E2758" s="25"/>
      <c r="F2758" s="25"/>
      <c r="G2758" s="25"/>
      <c r="H2758" s="25"/>
      <c r="I2758" s="25"/>
      <c r="J2758" s="25"/>
      <c r="K2758" s="25"/>
      <c r="L2758" s="25"/>
      <c r="U2758" s="3"/>
      <c r="V2758" s="3"/>
      <c r="W2758" s="3"/>
      <c r="X2758" s="3"/>
      <c r="Y2758" s="3"/>
      <c r="Z2758" s="3"/>
      <c r="AA2758" s="3"/>
      <c r="AB2758" s="3"/>
      <c r="AC2758" s="3"/>
      <c r="AD2758" s="3"/>
      <c r="AE2758" s="3"/>
      <c r="AF2758" s="3"/>
    </row>
    <row r="2759" spans="1:32" ht="11.25" customHeight="1">
      <c r="A2759" s="40">
        <f t="shared" ref="A2759" si="576">A2755</f>
        <v>46685</v>
      </c>
      <c r="B2759" s="40"/>
      <c r="C2759" s="25"/>
      <c r="D2759" s="25"/>
      <c r="E2759" s="25"/>
      <c r="F2759" s="25"/>
      <c r="G2759" s="25"/>
      <c r="H2759" s="25"/>
      <c r="I2759" s="25"/>
      <c r="J2759" s="25"/>
      <c r="K2759" s="25"/>
      <c r="L2759" s="25"/>
      <c r="U2759" s="3"/>
      <c r="V2759" s="3"/>
      <c r="W2759" s="3"/>
      <c r="X2759" s="3"/>
      <c r="Y2759" s="3"/>
      <c r="Z2759" s="3"/>
      <c r="AA2759" s="3"/>
      <c r="AB2759" s="3"/>
      <c r="AC2759" s="3"/>
      <c r="AD2759" s="3"/>
      <c r="AE2759" s="3"/>
      <c r="AF2759" s="3"/>
    </row>
    <row r="2760" spans="1:32" ht="11.25" customHeight="1">
      <c r="A2760" s="40"/>
      <c r="B2760" s="40"/>
      <c r="C2760" s="25"/>
      <c r="D2760" s="25"/>
      <c r="E2760" s="25"/>
      <c r="F2760" s="25"/>
      <c r="G2760" s="25"/>
      <c r="H2760" s="25"/>
      <c r="I2760" s="25"/>
      <c r="J2760" s="25"/>
      <c r="K2760" s="25"/>
      <c r="L2760" s="25"/>
      <c r="U2760" s="3"/>
      <c r="V2760" s="3"/>
      <c r="W2760" s="3"/>
      <c r="X2760" s="3"/>
      <c r="Y2760" s="3"/>
      <c r="Z2760" s="3"/>
      <c r="AA2760" s="3"/>
      <c r="AB2760" s="3"/>
      <c r="AC2760" s="3"/>
      <c r="AD2760" s="3"/>
      <c r="AE2760" s="3"/>
      <c r="AF2760" s="3"/>
    </row>
    <row r="2761" spans="1:32" ht="11.25" customHeight="1">
      <c r="A2761" s="37" t="str">
        <f>IF(COUNTIF($N$18:$N$60,A2755)=1,VLOOKUP(A2755,$N$18:$O$60,2,0),"")</f>
        <v/>
      </c>
      <c r="B2761" s="37"/>
      <c r="C2761" s="25"/>
      <c r="D2761" s="25"/>
      <c r="E2761" s="25"/>
      <c r="F2761" s="25"/>
      <c r="G2761" s="25"/>
      <c r="H2761" s="25"/>
      <c r="I2761" s="25"/>
      <c r="J2761" s="25"/>
      <c r="K2761" s="25"/>
      <c r="L2761" s="25"/>
      <c r="U2761" s="3"/>
      <c r="V2761" s="3"/>
      <c r="W2761" s="3"/>
      <c r="X2761" s="3"/>
      <c r="Y2761" s="3"/>
      <c r="Z2761" s="3"/>
      <c r="AA2761" s="3"/>
      <c r="AB2761" s="3"/>
      <c r="AC2761" s="3"/>
      <c r="AD2761" s="3"/>
      <c r="AE2761" s="3"/>
      <c r="AF2761" s="3"/>
    </row>
    <row r="2762" spans="1:32" ht="11.25" customHeight="1">
      <c r="A2762" s="38"/>
      <c r="B2762" s="38"/>
      <c r="C2762" s="26"/>
      <c r="D2762" s="26"/>
      <c r="E2762" s="26"/>
      <c r="F2762" s="26"/>
      <c r="G2762" s="26"/>
      <c r="H2762" s="26"/>
      <c r="I2762" s="26"/>
      <c r="J2762" s="26"/>
      <c r="K2762" s="26"/>
      <c r="L2762" s="26"/>
      <c r="U2762" s="3"/>
      <c r="V2762" s="3"/>
      <c r="W2762" s="3"/>
      <c r="X2762" s="3"/>
      <c r="Y2762" s="3"/>
      <c r="Z2762" s="3"/>
      <c r="AA2762" s="3"/>
      <c r="AB2762" s="3"/>
      <c r="AC2762" s="3"/>
      <c r="AD2762" s="3"/>
      <c r="AE2762" s="3"/>
      <c r="AF2762" s="3"/>
    </row>
    <row r="2763" spans="1:32" ht="11.25" customHeight="1">
      <c r="A2763" s="21"/>
      <c r="B2763" s="21"/>
      <c r="C2763" s="24"/>
      <c r="D2763" s="24"/>
      <c r="E2763" s="24"/>
      <c r="F2763" s="24"/>
      <c r="G2763" s="24"/>
      <c r="H2763" s="24"/>
      <c r="I2763" s="24"/>
      <c r="J2763" s="24"/>
      <c r="K2763" s="24"/>
      <c r="L2763" s="24"/>
      <c r="U2763" s="3"/>
      <c r="V2763" s="3"/>
      <c r="W2763" s="3"/>
      <c r="X2763" s="3"/>
      <c r="Y2763" s="3"/>
      <c r="Z2763" s="3"/>
      <c r="AA2763" s="3"/>
      <c r="AB2763" s="3"/>
      <c r="AC2763" s="3"/>
      <c r="AD2763" s="3"/>
      <c r="AE2763" s="3"/>
      <c r="AF2763" s="3"/>
    </row>
    <row r="2764" spans="1:32" ht="11.25" customHeight="1">
      <c r="A2764" s="41">
        <f t="shared" ref="A2764" si="577">A2755+1</f>
        <v>46686</v>
      </c>
      <c r="B2764" s="41"/>
      <c r="C2764" s="25"/>
      <c r="D2764" s="25"/>
      <c r="E2764" s="25"/>
      <c r="F2764" s="25"/>
      <c r="G2764" s="25"/>
      <c r="H2764" s="25"/>
      <c r="I2764" s="25"/>
      <c r="J2764" s="25"/>
      <c r="K2764" s="25"/>
      <c r="L2764" s="25"/>
      <c r="U2764" s="3"/>
      <c r="V2764" s="3"/>
      <c r="W2764" s="3"/>
      <c r="X2764" s="3"/>
      <c r="Y2764" s="3"/>
      <c r="Z2764" s="3"/>
      <c r="AA2764" s="3"/>
      <c r="AB2764" s="3"/>
      <c r="AC2764" s="3"/>
      <c r="AD2764" s="3"/>
      <c r="AE2764" s="3"/>
      <c r="AF2764" s="3"/>
    </row>
    <row r="2765" spans="1:32" ht="11.25" customHeight="1">
      <c r="A2765" s="41"/>
      <c r="B2765" s="41"/>
      <c r="C2765" s="25"/>
      <c r="D2765" s="25"/>
      <c r="E2765" s="25"/>
      <c r="F2765" s="25"/>
      <c r="G2765" s="25"/>
      <c r="H2765" s="25"/>
      <c r="I2765" s="25"/>
      <c r="J2765" s="25"/>
      <c r="K2765" s="25"/>
      <c r="L2765" s="25"/>
      <c r="U2765" s="3"/>
      <c r="V2765" s="3"/>
      <c r="W2765" s="3"/>
      <c r="X2765" s="3"/>
      <c r="Y2765" s="3"/>
      <c r="Z2765" s="3"/>
      <c r="AA2765" s="3"/>
      <c r="AB2765" s="3"/>
      <c r="AC2765" s="3"/>
      <c r="AD2765" s="3"/>
      <c r="AE2765" s="3"/>
      <c r="AF2765" s="3"/>
    </row>
    <row r="2766" spans="1:32" ht="11.25" customHeight="1">
      <c r="A2766" s="41"/>
      <c r="B2766" s="41"/>
      <c r="C2766" s="25"/>
      <c r="D2766" s="25"/>
      <c r="E2766" s="25"/>
      <c r="F2766" s="25"/>
      <c r="G2766" s="25"/>
      <c r="H2766" s="25"/>
      <c r="I2766" s="25"/>
      <c r="J2766" s="25"/>
      <c r="K2766" s="25"/>
      <c r="L2766" s="25"/>
      <c r="U2766" s="3"/>
      <c r="V2766" s="3"/>
      <c r="W2766" s="3"/>
      <c r="X2766" s="3"/>
      <c r="Y2766" s="3"/>
      <c r="Z2766" s="3"/>
      <c r="AA2766" s="3"/>
      <c r="AB2766" s="3"/>
      <c r="AC2766" s="3"/>
      <c r="AD2766" s="3"/>
      <c r="AE2766" s="3"/>
      <c r="AF2766" s="3"/>
    </row>
    <row r="2767" spans="1:32" ht="11.25" customHeight="1">
      <c r="A2767" s="41"/>
      <c r="B2767" s="41"/>
      <c r="C2767" s="25"/>
      <c r="D2767" s="25"/>
      <c r="E2767" s="25"/>
      <c r="F2767" s="25"/>
      <c r="G2767" s="25"/>
      <c r="H2767" s="25"/>
      <c r="I2767" s="25"/>
      <c r="J2767" s="25"/>
      <c r="K2767" s="25"/>
      <c r="L2767" s="25"/>
      <c r="U2767" s="3"/>
      <c r="V2767" s="3"/>
      <c r="W2767" s="3"/>
      <c r="X2767" s="3"/>
      <c r="Y2767" s="3"/>
      <c r="Z2767" s="3"/>
      <c r="AA2767" s="3"/>
      <c r="AB2767" s="3"/>
      <c r="AC2767" s="3"/>
      <c r="AD2767" s="3"/>
      <c r="AE2767" s="3"/>
      <c r="AF2767" s="3"/>
    </row>
    <row r="2768" spans="1:32" ht="11.25" customHeight="1">
      <c r="A2768" s="40">
        <f t="shared" ref="A2768" si="578">A2764</f>
        <v>46686</v>
      </c>
      <c r="B2768" s="40"/>
      <c r="C2768" s="25"/>
      <c r="D2768" s="25"/>
      <c r="E2768" s="25"/>
      <c r="F2768" s="25"/>
      <c r="G2768" s="25"/>
      <c r="H2768" s="25"/>
      <c r="I2768" s="25"/>
      <c r="J2768" s="25"/>
      <c r="K2768" s="25"/>
      <c r="L2768" s="25"/>
      <c r="U2768" s="3"/>
      <c r="V2768" s="3"/>
      <c r="W2768" s="3"/>
      <c r="X2768" s="3"/>
      <c r="Y2768" s="3"/>
      <c r="Z2768" s="3"/>
      <c r="AA2768" s="3"/>
      <c r="AB2768" s="3"/>
      <c r="AC2768" s="3"/>
      <c r="AD2768" s="3"/>
      <c r="AE2768" s="3"/>
      <c r="AF2768" s="3"/>
    </row>
    <row r="2769" spans="1:32" ht="11.25" customHeight="1">
      <c r="A2769" s="40"/>
      <c r="B2769" s="40"/>
      <c r="C2769" s="25"/>
      <c r="D2769" s="25"/>
      <c r="E2769" s="25"/>
      <c r="F2769" s="25"/>
      <c r="G2769" s="25"/>
      <c r="H2769" s="25"/>
      <c r="I2769" s="25"/>
      <c r="J2769" s="25"/>
      <c r="K2769" s="25"/>
      <c r="L2769" s="25"/>
      <c r="U2769" s="3"/>
      <c r="V2769" s="3"/>
      <c r="W2769" s="3"/>
      <c r="X2769" s="3"/>
      <c r="Y2769" s="3"/>
      <c r="Z2769" s="3"/>
      <c r="AA2769" s="3"/>
      <c r="AB2769" s="3"/>
      <c r="AC2769" s="3"/>
      <c r="AD2769" s="3"/>
      <c r="AE2769" s="3"/>
      <c r="AF2769" s="3"/>
    </row>
    <row r="2770" spans="1:32" ht="11.25" customHeight="1">
      <c r="A2770" s="37" t="str">
        <f>IF(COUNTIF($N$18:$N$60,A2764)=1,VLOOKUP(A2764,$N$18:$O$60,2,0),"")</f>
        <v/>
      </c>
      <c r="B2770" s="37"/>
      <c r="C2770" s="25"/>
      <c r="D2770" s="25"/>
      <c r="E2770" s="25"/>
      <c r="F2770" s="25"/>
      <c r="G2770" s="25"/>
      <c r="H2770" s="25"/>
      <c r="I2770" s="25"/>
      <c r="J2770" s="25"/>
      <c r="K2770" s="25"/>
      <c r="L2770" s="25"/>
      <c r="U2770" s="3"/>
      <c r="V2770" s="3"/>
      <c r="W2770" s="3"/>
      <c r="X2770" s="3"/>
      <c r="Y2770" s="3"/>
      <c r="Z2770" s="3"/>
      <c r="AA2770" s="3"/>
      <c r="AB2770" s="3"/>
      <c r="AC2770" s="3"/>
      <c r="AD2770" s="3"/>
      <c r="AE2770" s="3"/>
      <c r="AF2770" s="3"/>
    </row>
    <row r="2771" spans="1:32" ht="11.25" customHeight="1">
      <c r="A2771" s="38"/>
      <c r="B2771" s="38"/>
      <c r="C2771" s="26"/>
      <c r="D2771" s="26"/>
      <c r="E2771" s="26"/>
      <c r="F2771" s="26"/>
      <c r="G2771" s="26"/>
      <c r="H2771" s="26"/>
      <c r="I2771" s="26"/>
      <c r="J2771" s="26"/>
      <c r="K2771" s="26"/>
      <c r="L2771" s="26"/>
      <c r="U2771" s="3"/>
      <c r="V2771" s="3"/>
      <c r="W2771" s="3"/>
      <c r="X2771" s="3"/>
      <c r="Y2771" s="3"/>
      <c r="Z2771" s="3"/>
      <c r="AA2771" s="3"/>
      <c r="AB2771" s="3"/>
      <c r="AC2771" s="3"/>
      <c r="AD2771" s="3"/>
      <c r="AE2771" s="3"/>
      <c r="AF2771" s="3"/>
    </row>
    <row r="2772" spans="1:32" ht="11.25" customHeight="1">
      <c r="A2772" s="22"/>
      <c r="B2772" s="22"/>
      <c r="C2772" s="24"/>
      <c r="D2772" s="24"/>
      <c r="E2772" s="24"/>
      <c r="F2772" s="24"/>
      <c r="G2772" s="24"/>
      <c r="H2772" s="24"/>
      <c r="I2772" s="24"/>
      <c r="J2772" s="24"/>
      <c r="K2772" s="24"/>
      <c r="L2772" s="24"/>
      <c r="U2772" s="3"/>
      <c r="V2772" s="3"/>
      <c r="W2772" s="3"/>
      <c r="X2772" s="3"/>
      <c r="Y2772" s="3"/>
      <c r="Z2772" s="3"/>
      <c r="AA2772" s="3"/>
      <c r="AB2772" s="3"/>
      <c r="AC2772" s="3"/>
      <c r="AD2772" s="3"/>
      <c r="AE2772" s="3"/>
      <c r="AF2772" s="3"/>
    </row>
    <row r="2773" spans="1:32" ht="11.25" customHeight="1">
      <c r="A2773" s="41">
        <f t="shared" ref="A2773" si="579">A2764+1</f>
        <v>46687</v>
      </c>
      <c r="B2773" s="41"/>
      <c r="C2773" s="25"/>
      <c r="D2773" s="25"/>
      <c r="E2773" s="25"/>
      <c r="F2773" s="25"/>
      <c r="G2773" s="25"/>
      <c r="H2773" s="25"/>
      <c r="I2773" s="25"/>
      <c r="J2773" s="25"/>
      <c r="K2773" s="25"/>
      <c r="L2773" s="25"/>
      <c r="U2773" s="3"/>
      <c r="V2773" s="3"/>
      <c r="W2773" s="3"/>
      <c r="X2773" s="3"/>
      <c r="Y2773" s="3"/>
      <c r="Z2773" s="3"/>
      <c r="AA2773" s="3"/>
      <c r="AB2773" s="3"/>
      <c r="AC2773" s="3"/>
      <c r="AD2773" s="3"/>
      <c r="AE2773" s="3"/>
      <c r="AF2773" s="3"/>
    </row>
    <row r="2774" spans="1:32" ht="11.25" customHeight="1">
      <c r="A2774" s="41"/>
      <c r="B2774" s="41"/>
      <c r="C2774" s="25"/>
      <c r="D2774" s="25"/>
      <c r="E2774" s="25"/>
      <c r="F2774" s="25"/>
      <c r="G2774" s="25"/>
      <c r="H2774" s="25"/>
      <c r="I2774" s="25"/>
      <c r="J2774" s="25"/>
      <c r="K2774" s="25"/>
      <c r="L2774" s="25"/>
      <c r="U2774" s="3"/>
      <c r="V2774" s="3"/>
      <c r="W2774" s="3"/>
      <c r="X2774" s="3"/>
      <c r="Y2774" s="3"/>
      <c r="Z2774" s="3"/>
      <c r="AA2774" s="3"/>
      <c r="AB2774" s="3"/>
      <c r="AC2774" s="3"/>
      <c r="AD2774" s="3"/>
      <c r="AE2774" s="3"/>
      <c r="AF2774" s="3"/>
    </row>
    <row r="2775" spans="1:32" ht="11.25" customHeight="1">
      <c r="A2775" s="41"/>
      <c r="B2775" s="41"/>
      <c r="C2775" s="25"/>
      <c r="D2775" s="25"/>
      <c r="E2775" s="25"/>
      <c r="F2775" s="25"/>
      <c r="G2775" s="25"/>
      <c r="H2775" s="25"/>
      <c r="I2775" s="25"/>
      <c r="J2775" s="25"/>
      <c r="K2775" s="25"/>
      <c r="L2775" s="25"/>
      <c r="U2775" s="3"/>
      <c r="V2775" s="3"/>
      <c r="W2775" s="3"/>
      <c r="X2775" s="3"/>
      <c r="Y2775" s="3"/>
      <c r="Z2775" s="3"/>
      <c r="AA2775" s="3"/>
      <c r="AB2775" s="3"/>
      <c r="AC2775" s="3"/>
      <c r="AD2775" s="3"/>
      <c r="AE2775" s="3"/>
      <c r="AF2775" s="3"/>
    </row>
    <row r="2776" spans="1:32" ht="11.25" customHeight="1">
      <c r="A2776" s="41"/>
      <c r="B2776" s="41"/>
      <c r="C2776" s="25"/>
      <c r="D2776" s="25"/>
      <c r="E2776" s="25"/>
      <c r="F2776" s="25"/>
      <c r="G2776" s="25"/>
      <c r="H2776" s="25"/>
      <c r="I2776" s="25"/>
      <c r="J2776" s="25"/>
      <c r="K2776" s="25"/>
      <c r="L2776" s="25"/>
      <c r="U2776" s="3"/>
      <c r="V2776" s="3"/>
      <c r="W2776" s="3"/>
      <c r="X2776" s="3"/>
      <c r="Y2776" s="3"/>
      <c r="Z2776" s="3"/>
      <c r="AA2776" s="3"/>
      <c r="AB2776" s="3"/>
      <c r="AC2776" s="3"/>
      <c r="AD2776" s="3"/>
      <c r="AE2776" s="3"/>
      <c r="AF2776" s="3"/>
    </row>
    <row r="2777" spans="1:32" ht="11.25" customHeight="1">
      <c r="A2777" s="40">
        <f t="shared" ref="A2777" si="580">A2773</f>
        <v>46687</v>
      </c>
      <c r="B2777" s="40"/>
      <c r="C2777" s="25"/>
      <c r="D2777" s="25"/>
      <c r="E2777" s="25"/>
      <c r="F2777" s="25"/>
      <c r="G2777" s="25"/>
      <c r="H2777" s="25"/>
      <c r="I2777" s="25"/>
      <c r="J2777" s="25"/>
      <c r="K2777" s="25"/>
      <c r="L2777" s="25"/>
      <c r="U2777" s="3"/>
      <c r="V2777" s="3"/>
      <c r="W2777" s="3"/>
      <c r="X2777" s="3"/>
      <c r="Y2777" s="3"/>
      <c r="Z2777" s="3"/>
      <c r="AA2777" s="3"/>
      <c r="AB2777" s="3"/>
      <c r="AC2777" s="3"/>
      <c r="AD2777" s="3"/>
      <c r="AE2777" s="3"/>
      <c r="AF2777" s="3"/>
    </row>
    <row r="2778" spans="1:32" ht="11.25" customHeight="1">
      <c r="A2778" s="40"/>
      <c r="B2778" s="40"/>
      <c r="C2778" s="25"/>
      <c r="D2778" s="25"/>
      <c r="E2778" s="25"/>
      <c r="F2778" s="25"/>
      <c r="G2778" s="25"/>
      <c r="H2778" s="25"/>
      <c r="I2778" s="25"/>
      <c r="J2778" s="25"/>
      <c r="K2778" s="25"/>
      <c r="L2778" s="25"/>
      <c r="U2778" s="3"/>
      <c r="V2778" s="3"/>
      <c r="W2778" s="3"/>
      <c r="X2778" s="3"/>
      <c r="Y2778" s="3"/>
      <c r="Z2778" s="3"/>
      <c r="AA2778" s="3"/>
      <c r="AB2778" s="3"/>
      <c r="AC2778" s="3"/>
      <c r="AD2778" s="3"/>
      <c r="AE2778" s="3"/>
      <c r="AF2778" s="3"/>
    </row>
    <row r="2779" spans="1:32" ht="11.25" customHeight="1">
      <c r="A2779" s="37" t="str">
        <f>IF(COUNTIF($N$18:$N$60,A2773)=1,VLOOKUP(A2773,$N$18:$O$60,2,0),"")</f>
        <v/>
      </c>
      <c r="B2779" s="37"/>
      <c r="C2779" s="25"/>
      <c r="D2779" s="25"/>
      <c r="E2779" s="25"/>
      <c r="F2779" s="25"/>
      <c r="G2779" s="25"/>
      <c r="H2779" s="25"/>
      <c r="I2779" s="25"/>
      <c r="J2779" s="25"/>
      <c r="K2779" s="25"/>
      <c r="L2779" s="25"/>
      <c r="U2779" s="3"/>
      <c r="V2779" s="3"/>
      <c r="W2779" s="3"/>
      <c r="X2779" s="3"/>
      <c r="Y2779" s="3"/>
      <c r="Z2779" s="3"/>
      <c r="AA2779" s="3"/>
      <c r="AB2779" s="3"/>
      <c r="AC2779" s="3"/>
      <c r="AD2779" s="3"/>
      <c r="AE2779" s="3"/>
      <c r="AF2779" s="3"/>
    </row>
    <row r="2780" spans="1:32" ht="11.25" customHeight="1">
      <c r="A2780" s="38"/>
      <c r="B2780" s="38"/>
      <c r="C2780" s="26"/>
      <c r="D2780" s="26"/>
      <c r="E2780" s="26"/>
      <c r="F2780" s="26"/>
      <c r="G2780" s="26"/>
      <c r="H2780" s="26"/>
      <c r="I2780" s="26"/>
      <c r="J2780" s="26"/>
      <c r="K2780" s="26"/>
      <c r="L2780" s="26"/>
      <c r="U2780" s="3"/>
      <c r="V2780" s="3"/>
      <c r="W2780" s="3"/>
      <c r="X2780" s="3"/>
      <c r="Y2780" s="3"/>
      <c r="Z2780" s="3"/>
      <c r="AA2780" s="3"/>
      <c r="AB2780" s="3"/>
      <c r="AC2780" s="3"/>
      <c r="AD2780" s="3"/>
      <c r="AE2780" s="3"/>
      <c r="AF2780" s="3"/>
    </row>
    <row r="2781" spans="1:32" ht="11.25" customHeight="1">
      <c r="A2781" s="22"/>
      <c r="B2781" s="22"/>
      <c r="C2781" s="24"/>
      <c r="D2781" s="24"/>
      <c r="E2781" s="24"/>
      <c r="F2781" s="24"/>
      <c r="G2781" s="24"/>
      <c r="H2781" s="24"/>
      <c r="I2781" s="24"/>
      <c r="J2781" s="24"/>
      <c r="K2781" s="24"/>
      <c r="L2781" s="24"/>
      <c r="U2781" s="3"/>
      <c r="V2781" s="3"/>
      <c r="W2781" s="3"/>
      <c r="X2781" s="3"/>
      <c r="Y2781" s="3"/>
      <c r="Z2781" s="3"/>
      <c r="AA2781" s="3"/>
      <c r="AB2781" s="3"/>
      <c r="AC2781" s="3"/>
      <c r="AD2781" s="3"/>
      <c r="AE2781" s="3"/>
      <c r="AF2781" s="3"/>
    </row>
    <row r="2782" spans="1:32" ht="11.25" customHeight="1">
      <c r="A2782" s="41">
        <f t="shared" ref="A2782" si="581">A2773+1</f>
        <v>46688</v>
      </c>
      <c r="B2782" s="41"/>
      <c r="C2782" s="25"/>
      <c r="D2782" s="25"/>
      <c r="E2782" s="25"/>
      <c r="F2782" s="25"/>
      <c r="G2782" s="25"/>
      <c r="H2782" s="25"/>
      <c r="I2782" s="25"/>
      <c r="J2782" s="25"/>
      <c r="K2782" s="25"/>
      <c r="L2782" s="25"/>
      <c r="U2782" s="3"/>
      <c r="V2782" s="3"/>
      <c r="W2782" s="3"/>
      <c r="X2782" s="3"/>
      <c r="Y2782" s="3"/>
      <c r="Z2782" s="3"/>
      <c r="AA2782" s="3"/>
      <c r="AB2782" s="3"/>
      <c r="AC2782" s="3"/>
      <c r="AD2782" s="3"/>
      <c r="AE2782" s="3"/>
      <c r="AF2782" s="3"/>
    </row>
    <row r="2783" spans="1:32" ht="11.25" customHeight="1">
      <c r="A2783" s="41"/>
      <c r="B2783" s="41"/>
      <c r="C2783" s="25"/>
      <c r="D2783" s="25"/>
      <c r="E2783" s="25"/>
      <c r="F2783" s="25"/>
      <c r="G2783" s="25"/>
      <c r="H2783" s="25"/>
      <c r="I2783" s="25"/>
      <c r="J2783" s="25"/>
      <c r="K2783" s="25"/>
      <c r="L2783" s="25"/>
      <c r="U2783" s="3"/>
      <c r="V2783" s="3"/>
      <c r="W2783" s="3"/>
      <c r="X2783" s="3"/>
      <c r="Y2783" s="3"/>
      <c r="Z2783" s="3"/>
      <c r="AA2783" s="3"/>
      <c r="AB2783" s="3"/>
      <c r="AC2783" s="3"/>
      <c r="AD2783" s="3"/>
      <c r="AE2783" s="3"/>
      <c r="AF2783" s="3"/>
    </row>
    <row r="2784" spans="1:32" ht="11.25" customHeight="1">
      <c r="A2784" s="41"/>
      <c r="B2784" s="41"/>
      <c r="C2784" s="25"/>
      <c r="D2784" s="25"/>
      <c r="E2784" s="25"/>
      <c r="F2784" s="25"/>
      <c r="G2784" s="25"/>
      <c r="H2784" s="25"/>
      <c r="I2784" s="25"/>
      <c r="J2784" s="25"/>
      <c r="K2784" s="25"/>
      <c r="L2784" s="25"/>
      <c r="U2784" s="3"/>
      <c r="V2784" s="3"/>
      <c r="W2784" s="3"/>
      <c r="X2784" s="3"/>
      <c r="Y2784" s="3"/>
      <c r="Z2784" s="3"/>
      <c r="AA2784" s="3"/>
      <c r="AB2784" s="3"/>
      <c r="AC2784" s="3"/>
      <c r="AD2784" s="3"/>
      <c r="AE2784" s="3"/>
      <c r="AF2784" s="3"/>
    </row>
    <row r="2785" spans="1:32" ht="11.25" customHeight="1">
      <c r="A2785" s="41"/>
      <c r="B2785" s="41"/>
      <c r="C2785" s="25"/>
      <c r="D2785" s="25"/>
      <c r="E2785" s="25"/>
      <c r="F2785" s="25"/>
      <c r="G2785" s="25"/>
      <c r="H2785" s="25"/>
      <c r="I2785" s="25"/>
      <c r="J2785" s="25"/>
      <c r="K2785" s="25"/>
      <c r="L2785" s="25"/>
      <c r="U2785" s="3"/>
      <c r="V2785" s="3"/>
      <c r="W2785" s="3"/>
      <c r="X2785" s="3"/>
      <c r="Y2785" s="3"/>
      <c r="Z2785" s="3"/>
      <c r="AA2785" s="3"/>
      <c r="AB2785" s="3"/>
      <c r="AC2785" s="3"/>
      <c r="AD2785" s="3"/>
      <c r="AE2785" s="3"/>
      <c r="AF2785" s="3"/>
    </row>
    <row r="2786" spans="1:32" ht="11.25" customHeight="1">
      <c r="A2786" s="40">
        <f t="shared" ref="A2786" si="582">A2782</f>
        <v>46688</v>
      </c>
      <c r="B2786" s="40"/>
      <c r="C2786" s="25"/>
      <c r="D2786" s="25"/>
      <c r="E2786" s="25"/>
      <c r="F2786" s="25"/>
      <c r="G2786" s="25"/>
      <c r="H2786" s="25"/>
      <c r="I2786" s="25"/>
      <c r="J2786" s="25"/>
      <c r="K2786" s="25"/>
      <c r="L2786" s="25"/>
      <c r="U2786" s="3"/>
      <c r="V2786" s="3"/>
      <c r="W2786" s="3"/>
      <c r="X2786" s="3"/>
      <c r="Y2786" s="3"/>
      <c r="Z2786" s="3"/>
      <c r="AA2786" s="3"/>
      <c r="AB2786" s="3"/>
      <c r="AC2786" s="3"/>
      <c r="AD2786" s="3"/>
      <c r="AE2786" s="3"/>
      <c r="AF2786" s="3"/>
    </row>
    <row r="2787" spans="1:32" ht="11.25" customHeight="1">
      <c r="A2787" s="40"/>
      <c r="B2787" s="40"/>
      <c r="C2787" s="25"/>
      <c r="D2787" s="25"/>
      <c r="E2787" s="25"/>
      <c r="F2787" s="25"/>
      <c r="G2787" s="25"/>
      <c r="H2787" s="25"/>
      <c r="I2787" s="25"/>
      <c r="J2787" s="25"/>
      <c r="K2787" s="25"/>
      <c r="L2787" s="25"/>
      <c r="U2787" s="3"/>
      <c r="V2787" s="3"/>
      <c r="W2787" s="3"/>
      <c r="X2787" s="3"/>
      <c r="Y2787" s="3"/>
      <c r="Z2787" s="3"/>
      <c r="AA2787" s="3"/>
      <c r="AB2787" s="3"/>
      <c r="AC2787" s="3"/>
      <c r="AD2787" s="3"/>
      <c r="AE2787" s="3"/>
      <c r="AF2787" s="3"/>
    </row>
    <row r="2788" spans="1:32" ht="11.25" customHeight="1">
      <c r="A2788" s="37" t="str">
        <f>IF(COUNTIF($N$18:$N$60,A2782)=1,VLOOKUP(A2782,$N$18:$O$60,2,0),"")</f>
        <v/>
      </c>
      <c r="B2788" s="37"/>
      <c r="C2788" s="25"/>
      <c r="D2788" s="25"/>
      <c r="E2788" s="25"/>
      <c r="F2788" s="25"/>
      <c r="G2788" s="25"/>
      <c r="H2788" s="25"/>
      <c r="I2788" s="25"/>
      <c r="J2788" s="25"/>
      <c r="K2788" s="25"/>
      <c r="L2788" s="25"/>
      <c r="U2788" s="3"/>
      <c r="V2788" s="3"/>
      <c r="W2788" s="3"/>
      <c r="X2788" s="3"/>
      <c r="Y2788" s="3"/>
      <c r="Z2788" s="3"/>
      <c r="AA2788" s="3"/>
      <c r="AB2788" s="3"/>
      <c r="AC2788" s="3"/>
      <c r="AD2788" s="3"/>
      <c r="AE2788" s="3"/>
      <c r="AF2788" s="3"/>
    </row>
    <row r="2789" spans="1:32" ht="11.25" customHeight="1">
      <c r="A2789" s="38"/>
      <c r="B2789" s="38"/>
      <c r="C2789" s="26"/>
      <c r="D2789" s="26"/>
      <c r="E2789" s="26"/>
      <c r="F2789" s="26"/>
      <c r="G2789" s="26"/>
      <c r="H2789" s="26"/>
      <c r="I2789" s="26"/>
      <c r="J2789" s="26"/>
      <c r="K2789" s="26"/>
      <c r="L2789" s="26"/>
      <c r="U2789" s="3"/>
      <c r="V2789" s="3"/>
      <c r="W2789" s="3"/>
      <c r="X2789" s="3"/>
      <c r="Y2789" s="3"/>
      <c r="Z2789" s="3"/>
      <c r="AA2789" s="3"/>
      <c r="AB2789" s="3"/>
      <c r="AC2789" s="3"/>
      <c r="AD2789" s="3"/>
      <c r="AE2789" s="3"/>
      <c r="AF2789" s="3"/>
    </row>
    <row r="2790" spans="1:32" ht="11.25" customHeight="1">
      <c r="A2790" s="7"/>
      <c r="B2790" s="7"/>
      <c r="C2790" s="24"/>
      <c r="D2790" s="24"/>
      <c r="E2790" s="24"/>
      <c r="F2790" s="24"/>
      <c r="G2790" s="24"/>
      <c r="H2790" s="24"/>
      <c r="I2790" s="24"/>
      <c r="J2790" s="24"/>
      <c r="K2790" s="24"/>
      <c r="L2790" s="24"/>
      <c r="U2790" s="3"/>
      <c r="V2790" s="3"/>
      <c r="W2790" s="3"/>
      <c r="X2790" s="3"/>
      <c r="Y2790" s="3"/>
      <c r="Z2790" s="3"/>
      <c r="AA2790" s="3"/>
      <c r="AB2790" s="3"/>
      <c r="AC2790" s="3"/>
      <c r="AD2790" s="3"/>
      <c r="AE2790" s="3"/>
      <c r="AF2790" s="3"/>
    </row>
    <row r="2791" spans="1:32" ht="11.25" customHeight="1">
      <c r="A2791" s="41">
        <f t="shared" ref="A2791" si="583">A2782+1</f>
        <v>46689</v>
      </c>
      <c r="B2791" s="41"/>
      <c r="C2791" s="25"/>
      <c r="D2791" s="25"/>
      <c r="E2791" s="25"/>
      <c r="F2791" s="25"/>
      <c r="G2791" s="25"/>
      <c r="H2791" s="25"/>
      <c r="I2791" s="25"/>
      <c r="J2791" s="25"/>
      <c r="K2791" s="25"/>
      <c r="L2791" s="25"/>
      <c r="U2791" s="3"/>
      <c r="V2791" s="3"/>
      <c r="W2791" s="3"/>
      <c r="X2791" s="3"/>
      <c r="Y2791" s="3"/>
      <c r="Z2791" s="3"/>
      <c r="AA2791" s="3"/>
      <c r="AB2791" s="3"/>
      <c r="AC2791" s="3"/>
      <c r="AD2791" s="3"/>
      <c r="AE2791" s="3"/>
      <c r="AF2791" s="3"/>
    </row>
    <row r="2792" spans="1:32" ht="11.25" customHeight="1">
      <c r="A2792" s="41"/>
      <c r="B2792" s="41"/>
      <c r="C2792" s="25"/>
      <c r="D2792" s="25"/>
      <c r="E2792" s="25"/>
      <c r="F2792" s="25"/>
      <c r="G2792" s="25"/>
      <c r="H2792" s="25"/>
      <c r="I2792" s="25"/>
      <c r="J2792" s="25"/>
      <c r="K2792" s="25"/>
      <c r="L2792" s="25"/>
      <c r="U2792" s="3"/>
      <c r="V2792" s="3"/>
      <c r="W2792" s="3"/>
      <c r="X2792" s="3"/>
      <c r="Y2792" s="3"/>
      <c r="Z2792" s="3"/>
      <c r="AA2792" s="3"/>
      <c r="AB2792" s="3"/>
      <c r="AC2792" s="3"/>
      <c r="AD2792" s="3"/>
      <c r="AE2792" s="3"/>
      <c r="AF2792" s="3"/>
    </row>
    <row r="2793" spans="1:32" ht="11.25" customHeight="1">
      <c r="A2793" s="41"/>
      <c r="B2793" s="41"/>
      <c r="C2793" s="25"/>
      <c r="D2793" s="25"/>
      <c r="E2793" s="25"/>
      <c r="F2793" s="25"/>
      <c r="G2793" s="25"/>
      <c r="H2793" s="25"/>
      <c r="I2793" s="25"/>
      <c r="J2793" s="25"/>
      <c r="K2793" s="25"/>
      <c r="L2793" s="25"/>
      <c r="U2793" s="3"/>
      <c r="V2793" s="3"/>
      <c r="W2793" s="3"/>
      <c r="X2793" s="3"/>
      <c r="Y2793" s="3"/>
      <c r="Z2793" s="3"/>
      <c r="AA2793" s="3"/>
      <c r="AB2793" s="3"/>
      <c r="AC2793" s="3"/>
      <c r="AD2793" s="3"/>
      <c r="AE2793" s="3"/>
      <c r="AF2793" s="3"/>
    </row>
    <row r="2794" spans="1:32" ht="11.25" customHeight="1">
      <c r="A2794" s="41"/>
      <c r="B2794" s="41"/>
      <c r="C2794" s="25"/>
      <c r="D2794" s="25"/>
      <c r="E2794" s="25"/>
      <c r="F2794" s="25"/>
      <c r="G2794" s="25"/>
      <c r="H2794" s="25"/>
      <c r="I2794" s="25"/>
      <c r="J2794" s="25"/>
      <c r="K2794" s="25"/>
      <c r="L2794" s="25"/>
      <c r="U2794" s="3"/>
      <c r="V2794" s="3"/>
      <c r="W2794" s="3"/>
      <c r="X2794" s="3"/>
      <c r="Y2794" s="3"/>
      <c r="Z2794" s="3"/>
      <c r="AA2794" s="3"/>
      <c r="AB2794" s="3"/>
      <c r="AC2794" s="3"/>
      <c r="AD2794" s="3"/>
      <c r="AE2794" s="3"/>
      <c r="AF2794" s="3"/>
    </row>
    <row r="2795" spans="1:32" ht="11.25" customHeight="1">
      <c r="A2795" s="40">
        <f t="shared" ref="A2795" si="584">A2791</f>
        <v>46689</v>
      </c>
      <c r="B2795" s="40"/>
      <c r="C2795" s="25"/>
      <c r="D2795" s="25"/>
      <c r="E2795" s="25"/>
      <c r="F2795" s="25"/>
      <c r="G2795" s="25"/>
      <c r="H2795" s="25"/>
      <c r="I2795" s="25"/>
      <c r="J2795" s="25"/>
      <c r="K2795" s="25"/>
      <c r="L2795" s="25"/>
      <c r="U2795" s="3"/>
      <c r="V2795" s="3"/>
      <c r="W2795" s="3"/>
      <c r="X2795" s="3"/>
      <c r="Y2795" s="3"/>
      <c r="Z2795" s="3"/>
      <c r="AA2795" s="3"/>
      <c r="AB2795" s="3"/>
      <c r="AC2795" s="3"/>
      <c r="AD2795" s="3"/>
      <c r="AE2795" s="3"/>
      <c r="AF2795" s="3"/>
    </row>
    <row r="2796" spans="1:32" ht="11.25" customHeight="1">
      <c r="A2796" s="40"/>
      <c r="B2796" s="40"/>
      <c r="C2796" s="25"/>
      <c r="D2796" s="25"/>
      <c r="E2796" s="25"/>
      <c r="F2796" s="25"/>
      <c r="G2796" s="25"/>
      <c r="H2796" s="25"/>
      <c r="I2796" s="25"/>
      <c r="J2796" s="25"/>
      <c r="K2796" s="25"/>
      <c r="L2796" s="25"/>
      <c r="U2796" s="3"/>
      <c r="V2796" s="3"/>
      <c r="W2796" s="3"/>
      <c r="X2796" s="3"/>
      <c r="Y2796" s="3"/>
      <c r="Z2796" s="3"/>
      <c r="AA2796" s="3"/>
      <c r="AB2796" s="3"/>
      <c r="AC2796" s="3"/>
      <c r="AD2796" s="3"/>
      <c r="AE2796" s="3"/>
      <c r="AF2796" s="3"/>
    </row>
    <row r="2797" spans="1:32" ht="11.25" customHeight="1">
      <c r="A2797" s="37" t="str">
        <f>IF(COUNTIF($N$18:$N$60,A2791)=1,VLOOKUP(A2791,$N$18:$O$60,2,0),"")</f>
        <v/>
      </c>
      <c r="B2797" s="37"/>
      <c r="C2797" s="25"/>
      <c r="D2797" s="25"/>
      <c r="E2797" s="25"/>
      <c r="F2797" s="25"/>
      <c r="G2797" s="25"/>
      <c r="H2797" s="25"/>
      <c r="I2797" s="25"/>
      <c r="J2797" s="25"/>
      <c r="K2797" s="25"/>
      <c r="L2797" s="25"/>
      <c r="U2797" s="3"/>
      <c r="V2797" s="3"/>
      <c r="W2797" s="3"/>
      <c r="X2797" s="3"/>
      <c r="Y2797" s="3"/>
      <c r="Z2797" s="3"/>
      <c r="AA2797" s="3"/>
      <c r="AB2797" s="3"/>
      <c r="AC2797" s="3"/>
      <c r="AD2797" s="3"/>
      <c r="AE2797" s="3"/>
      <c r="AF2797" s="3"/>
    </row>
    <row r="2798" spans="1:32" ht="11.25" customHeight="1">
      <c r="A2798" s="38"/>
      <c r="B2798" s="38"/>
      <c r="C2798" s="26"/>
      <c r="D2798" s="26"/>
      <c r="E2798" s="26"/>
      <c r="F2798" s="26"/>
      <c r="G2798" s="26"/>
      <c r="H2798" s="26"/>
      <c r="I2798" s="26"/>
      <c r="J2798" s="26"/>
      <c r="K2798" s="26"/>
      <c r="L2798" s="26"/>
      <c r="U2798" s="3"/>
      <c r="V2798" s="3"/>
      <c r="W2798" s="3"/>
      <c r="X2798" s="3"/>
      <c r="Y2798" s="3"/>
      <c r="Z2798" s="3"/>
      <c r="AA2798" s="3"/>
      <c r="AB2798" s="3"/>
      <c r="AC2798" s="3"/>
      <c r="AD2798" s="3"/>
      <c r="AE2798" s="3"/>
      <c r="AF2798" s="3"/>
    </row>
    <row r="2799" spans="1:32" ht="11.25" customHeight="1">
      <c r="A2799" s="16"/>
      <c r="B2799" s="16"/>
      <c r="C2799" s="24"/>
      <c r="D2799" s="24"/>
      <c r="E2799" s="24"/>
      <c r="F2799" s="24"/>
      <c r="G2799" s="24"/>
      <c r="H2799" s="24"/>
      <c r="I2799" s="24"/>
      <c r="J2799" s="24"/>
      <c r="K2799" s="24"/>
      <c r="L2799" s="24"/>
      <c r="U2799" s="3"/>
      <c r="V2799" s="3"/>
      <c r="W2799" s="3"/>
      <c r="X2799" s="3"/>
      <c r="Y2799" s="3"/>
      <c r="Z2799" s="3"/>
      <c r="AA2799" s="3"/>
      <c r="AB2799" s="3"/>
      <c r="AC2799" s="3"/>
      <c r="AD2799" s="3"/>
      <c r="AE2799" s="3"/>
      <c r="AF2799" s="3"/>
    </row>
    <row r="2800" spans="1:32" ht="11.25" customHeight="1">
      <c r="A2800" s="39">
        <f t="shared" ref="A2800" si="585">A2791+1</f>
        <v>46690</v>
      </c>
      <c r="B2800" s="39"/>
      <c r="C2800" s="25"/>
      <c r="D2800" s="25"/>
      <c r="E2800" s="25"/>
      <c r="F2800" s="25"/>
      <c r="G2800" s="25"/>
      <c r="H2800" s="25"/>
      <c r="I2800" s="25"/>
      <c r="J2800" s="25"/>
      <c r="K2800" s="25"/>
      <c r="L2800" s="25"/>
      <c r="U2800" s="3"/>
      <c r="V2800" s="3"/>
      <c r="W2800" s="3"/>
      <c r="X2800" s="3"/>
      <c r="Y2800" s="3"/>
      <c r="Z2800" s="3"/>
      <c r="AA2800" s="3"/>
      <c r="AB2800" s="3"/>
      <c r="AC2800" s="3"/>
      <c r="AD2800" s="3"/>
      <c r="AE2800" s="3"/>
      <c r="AF2800" s="3"/>
    </row>
    <row r="2801" spans="1:32" ht="11.25" customHeight="1">
      <c r="A2801" s="39"/>
      <c r="B2801" s="39"/>
      <c r="C2801" s="25"/>
      <c r="D2801" s="25"/>
      <c r="E2801" s="25"/>
      <c r="F2801" s="25"/>
      <c r="G2801" s="25"/>
      <c r="H2801" s="25"/>
      <c r="I2801" s="25"/>
      <c r="J2801" s="25"/>
      <c r="K2801" s="25"/>
      <c r="L2801" s="25"/>
      <c r="U2801" s="3"/>
      <c r="V2801" s="3"/>
      <c r="W2801" s="3"/>
      <c r="X2801" s="3"/>
      <c r="Y2801" s="3"/>
      <c r="Z2801" s="3"/>
      <c r="AA2801" s="3"/>
      <c r="AB2801" s="3"/>
      <c r="AC2801" s="3"/>
      <c r="AD2801" s="3"/>
      <c r="AE2801" s="3"/>
      <c r="AF2801" s="3"/>
    </row>
    <row r="2802" spans="1:32" ht="11.25" customHeight="1">
      <c r="A2802" s="39"/>
      <c r="B2802" s="39"/>
      <c r="C2802" s="25"/>
      <c r="D2802" s="25"/>
      <c r="E2802" s="25"/>
      <c r="F2802" s="25"/>
      <c r="G2802" s="25"/>
      <c r="H2802" s="25"/>
      <c r="I2802" s="25"/>
      <c r="J2802" s="25"/>
      <c r="K2802" s="25"/>
      <c r="L2802" s="25"/>
      <c r="U2802" s="3"/>
      <c r="V2802" s="3"/>
      <c r="W2802" s="3"/>
      <c r="X2802" s="3"/>
      <c r="Y2802" s="3"/>
      <c r="Z2802" s="3"/>
      <c r="AA2802" s="3"/>
      <c r="AB2802" s="3"/>
      <c r="AC2802" s="3"/>
      <c r="AD2802" s="3"/>
      <c r="AE2802" s="3"/>
      <c r="AF2802" s="3"/>
    </row>
    <row r="2803" spans="1:32" ht="11.25" customHeight="1">
      <c r="A2803" s="39"/>
      <c r="B2803" s="39"/>
      <c r="C2803" s="25"/>
      <c r="D2803" s="25"/>
      <c r="E2803" s="25"/>
      <c r="F2803" s="25"/>
      <c r="G2803" s="25"/>
      <c r="H2803" s="25"/>
      <c r="I2803" s="25"/>
      <c r="J2803" s="25"/>
      <c r="K2803" s="25"/>
      <c r="L2803" s="25"/>
      <c r="U2803" s="3"/>
      <c r="V2803" s="3"/>
      <c r="W2803" s="3"/>
      <c r="X2803" s="3"/>
      <c r="Y2803" s="3"/>
      <c r="Z2803" s="3"/>
      <c r="AA2803" s="3"/>
      <c r="AB2803" s="3"/>
      <c r="AC2803" s="3"/>
      <c r="AD2803" s="3"/>
      <c r="AE2803" s="3"/>
      <c r="AF2803" s="3"/>
    </row>
    <row r="2804" spans="1:32" ht="11.25" customHeight="1">
      <c r="A2804" s="35">
        <f t="shared" ref="A2804" si="586">A2800</f>
        <v>46690</v>
      </c>
      <c r="B2804" s="35"/>
      <c r="C2804" s="25"/>
      <c r="D2804" s="25"/>
      <c r="E2804" s="25"/>
      <c r="F2804" s="25"/>
      <c r="G2804" s="25"/>
      <c r="H2804" s="25"/>
      <c r="I2804" s="25"/>
      <c r="J2804" s="25"/>
      <c r="K2804" s="25"/>
      <c r="L2804" s="25"/>
      <c r="U2804" s="3"/>
      <c r="V2804" s="3"/>
      <c r="W2804" s="3"/>
      <c r="X2804" s="3"/>
      <c r="Y2804" s="3"/>
      <c r="Z2804" s="3"/>
      <c r="AA2804" s="3"/>
      <c r="AB2804" s="3"/>
      <c r="AC2804" s="3"/>
      <c r="AD2804" s="3"/>
      <c r="AE2804" s="3"/>
      <c r="AF2804" s="3"/>
    </row>
    <row r="2805" spans="1:32" ht="11.25" customHeight="1">
      <c r="A2805" s="35"/>
      <c r="B2805" s="35"/>
      <c r="C2805" s="25"/>
      <c r="D2805" s="25"/>
      <c r="E2805" s="25"/>
      <c r="F2805" s="25"/>
      <c r="G2805" s="25"/>
      <c r="H2805" s="25"/>
      <c r="I2805" s="25"/>
      <c r="J2805" s="25"/>
      <c r="K2805" s="25"/>
      <c r="L2805" s="25"/>
      <c r="U2805" s="3"/>
      <c r="V2805" s="3"/>
      <c r="W2805" s="3"/>
      <c r="X2805" s="3"/>
      <c r="Y2805" s="3"/>
      <c r="Z2805" s="3"/>
      <c r="AA2805" s="3"/>
      <c r="AB2805" s="3"/>
      <c r="AC2805" s="3"/>
      <c r="AD2805" s="3"/>
      <c r="AE2805" s="3"/>
      <c r="AF2805" s="3"/>
    </row>
    <row r="2806" spans="1:32" ht="11.25" customHeight="1">
      <c r="A2806" s="33" t="str">
        <f>IF(COUNTIF($N$18:$N$60,A2800)=1,VLOOKUP(A2800,$N$18:$O$60,2,0),"")</f>
        <v/>
      </c>
      <c r="B2806" s="33"/>
      <c r="C2806" s="25"/>
      <c r="D2806" s="25"/>
      <c r="E2806" s="25"/>
      <c r="F2806" s="25"/>
      <c r="G2806" s="25"/>
      <c r="H2806" s="25"/>
      <c r="I2806" s="25"/>
      <c r="J2806" s="25"/>
      <c r="K2806" s="25"/>
      <c r="L2806" s="25"/>
      <c r="U2806" s="3"/>
      <c r="V2806" s="3"/>
      <c r="W2806" s="3"/>
      <c r="X2806" s="3"/>
      <c r="Y2806" s="3"/>
      <c r="Z2806" s="3"/>
      <c r="AA2806" s="3"/>
      <c r="AB2806" s="3"/>
      <c r="AC2806" s="3"/>
      <c r="AD2806" s="3"/>
      <c r="AE2806" s="3"/>
      <c r="AF2806" s="3"/>
    </row>
    <row r="2807" spans="1:32" ht="11.25" customHeight="1">
      <c r="A2807" s="34"/>
      <c r="B2807" s="34"/>
      <c r="C2807" s="26"/>
      <c r="D2807" s="26"/>
      <c r="E2807" s="26"/>
      <c r="F2807" s="26"/>
      <c r="G2807" s="26"/>
      <c r="H2807" s="26"/>
      <c r="I2807" s="26"/>
      <c r="J2807" s="26"/>
      <c r="K2807" s="26"/>
      <c r="L2807" s="26"/>
      <c r="U2807" s="3"/>
      <c r="V2807" s="3"/>
      <c r="W2807" s="3"/>
      <c r="X2807" s="3"/>
      <c r="Y2807" s="3"/>
      <c r="Z2807" s="3"/>
      <c r="AA2807" s="3"/>
      <c r="AB2807" s="3"/>
      <c r="AC2807" s="3"/>
      <c r="AD2807" s="3"/>
      <c r="AE2807" s="3"/>
      <c r="AF2807" s="3"/>
    </row>
    <row r="2808" spans="1:32" ht="11.25" customHeight="1">
      <c r="A2808" s="19"/>
      <c r="B2808" s="19"/>
      <c r="C2808" s="24"/>
      <c r="D2808" s="24"/>
      <c r="E2808" s="24"/>
      <c r="F2808" s="24"/>
      <c r="G2808" s="24"/>
      <c r="H2808" s="24"/>
      <c r="I2808" s="24"/>
      <c r="J2808" s="24"/>
      <c r="K2808" s="24"/>
      <c r="L2808" s="24"/>
      <c r="U2808" s="3"/>
      <c r="V2808" s="3"/>
      <c r="W2808" s="3"/>
      <c r="X2808" s="3"/>
      <c r="Y2808" s="3"/>
      <c r="Z2808" s="3"/>
      <c r="AA2808" s="3"/>
      <c r="AB2808" s="3"/>
      <c r="AC2808" s="3"/>
      <c r="AD2808" s="3"/>
      <c r="AE2808" s="3"/>
      <c r="AF2808" s="3"/>
    </row>
    <row r="2809" spans="1:32" ht="11.25" customHeight="1">
      <c r="A2809" s="39">
        <f t="shared" ref="A2809" si="587">A2800+1</f>
        <v>46691</v>
      </c>
      <c r="B2809" s="39"/>
      <c r="C2809" s="25"/>
      <c r="D2809" s="25"/>
      <c r="E2809" s="25"/>
      <c r="F2809" s="25"/>
      <c r="G2809" s="25"/>
      <c r="H2809" s="25"/>
      <c r="I2809" s="25"/>
      <c r="J2809" s="25"/>
      <c r="K2809" s="25"/>
      <c r="L2809" s="25"/>
      <c r="U2809" s="3"/>
      <c r="V2809" s="3"/>
      <c r="W2809" s="3"/>
      <c r="X2809" s="3"/>
      <c r="Y2809" s="3"/>
      <c r="Z2809" s="3"/>
      <c r="AA2809" s="3"/>
      <c r="AB2809" s="3"/>
      <c r="AC2809" s="3"/>
      <c r="AD2809" s="3"/>
      <c r="AE2809" s="3"/>
      <c r="AF2809" s="3"/>
    </row>
    <row r="2810" spans="1:32" ht="11.25" customHeight="1">
      <c r="A2810" s="39"/>
      <c r="B2810" s="39"/>
      <c r="C2810" s="25"/>
      <c r="D2810" s="25"/>
      <c r="E2810" s="25"/>
      <c r="F2810" s="25"/>
      <c r="G2810" s="25"/>
      <c r="H2810" s="25"/>
      <c r="I2810" s="25"/>
      <c r="J2810" s="25"/>
      <c r="K2810" s="25"/>
      <c r="L2810" s="25"/>
      <c r="U2810" s="3"/>
      <c r="V2810" s="3"/>
      <c r="W2810" s="3"/>
      <c r="X2810" s="3"/>
      <c r="Y2810" s="3"/>
      <c r="Z2810" s="3"/>
      <c r="AA2810" s="3"/>
      <c r="AB2810" s="3"/>
      <c r="AC2810" s="3"/>
      <c r="AD2810" s="3"/>
      <c r="AE2810" s="3"/>
      <c r="AF2810" s="3"/>
    </row>
    <row r="2811" spans="1:32" ht="11.25" customHeight="1">
      <c r="A2811" s="39"/>
      <c r="B2811" s="39"/>
      <c r="C2811" s="25"/>
      <c r="D2811" s="25"/>
      <c r="E2811" s="25"/>
      <c r="F2811" s="25"/>
      <c r="G2811" s="25"/>
      <c r="H2811" s="25"/>
      <c r="I2811" s="25"/>
      <c r="J2811" s="25"/>
      <c r="K2811" s="25"/>
      <c r="L2811" s="25"/>
      <c r="U2811" s="3"/>
      <c r="V2811" s="3"/>
      <c r="W2811" s="3"/>
      <c r="X2811" s="3"/>
      <c r="Y2811" s="3"/>
      <c r="Z2811" s="3"/>
      <c r="AA2811" s="3"/>
      <c r="AB2811" s="3"/>
      <c r="AC2811" s="3"/>
      <c r="AD2811" s="3"/>
      <c r="AE2811" s="3"/>
      <c r="AF2811" s="3"/>
    </row>
    <row r="2812" spans="1:32" ht="11.25" customHeight="1">
      <c r="A2812" s="39"/>
      <c r="B2812" s="39"/>
      <c r="C2812" s="25"/>
      <c r="D2812" s="25"/>
      <c r="E2812" s="25"/>
      <c r="F2812" s="25"/>
      <c r="G2812" s="25"/>
      <c r="H2812" s="25"/>
      <c r="I2812" s="25"/>
      <c r="J2812" s="25"/>
      <c r="K2812" s="25"/>
      <c r="L2812" s="25"/>
      <c r="U2812" s="3"/>
      <c r="V2812" s="3"/>
      <c r="W2812" s="3"/>
      <c r="X2812" s="3"/>
      <c r="Y2812" s="3"/>
      <c r="Z2812" s="3"/>
      <c r="AA2812" s="3"/>
      <c r="AB2812" s="3"/>
      <c r="AC2812" s="3"/>
      <c r="AD2812" s="3"/>
      <c r="AE2812" s="3"/>
      <c r="AF2812" s="3"/>
    </row>
    <row r="2813" spans="1:32" ht="11.25" customHeight="1">
      <c r="A2813" s="35">
        <f t="shared" ref="A2813" si="588">A2809</f>
        <v>46691</v>
      </c>
      <c r="B2813" s="35"/>
      <c r="C2813" s="25"/>
      <c r="D2813" s="25"/>
      <c r="E2813" s="25"/>
      <c r="F2813" s="25"/>
      <c r="G2813" s="25"/>
      <c r="H2813" s="25"/>
      <c r="I2813" s="25"/>
      <c r="J2813" s="25"/>
      <c r="K2813" s="25"/>
      <c r="L2813" s="25"/>
      <c r="U2813" s="3"/>
      <c r="V2813" s="3"/>
      <c r="W2813" s="3"/>
      <c r="X2813" s="3"/>
      <c r="Y2813" s="3"/>
      <c r="Z2813" s="3"/>
      <c r="AA2813" s="3"/>
      <c r="AB2813" s="3"/>
      <c r="AC2813" s="3"/>
      <c r="AD2813" s="3"/>
      <c r="AE2813" s="3"/>
      <c r="AF2813" s="3"/>
    </row>
    <row r="2814" spans="1:32" ht="11.25" customHeight="1">
      <c r="A2814" s="35"/>
      <c r="B2814" s="35"/>
      <c r="C2814" s="25"/>
      <c r="D2814" s="25"/>
      <c r="E2814" s="25"/>
      <c r="F2814" s="25"/>
      <c r="G2814" s="25"/>
      <c r="H2814" s="25"/>
      <c r="I2814" s="25"/>
      <c r="J2814" s="25"/>
      <c r="K2814" s="25"/>
      <c r="L2814" s="25"/>
      <c r="U2814" s="3"/>
      <c r="V2814" s="3"/>
      <c r="W2814" s="3"/>
      <c r="X2814" s="3"/>
      <c r="Y2814" s="3"/>
      <c r="Z2814" s="3"/>
      <c r="AA2814" s="3"/>
      <c r="AB2814" s="3"/>
      <c r="AC2814" s="3"/>
      <c r="AD2814" s="3"/>
      <c r="AE2814" s="3"/>
      <c r="AF2814" s="3"/>
    </row>
    <row r="2815" spans="1:32" ht="11.25" customHeight="1">
      <c r="A2815" s="33" t="str">
        <f>IF(COUNTIF($N$18:$N$60,A2809)=1,VLOOKUP(A2809,$N$18:$O$60,2,0),"")</f>
        <v>Reformationstag</v>
      </c>
      <c r="B2815" s="33"/>
      <c r="C2815" s="25"/>
      <c r="D2815" s="25"/>
      <c r="E2815" s="25"/>
      <c r="F2815" s="25"/>
      <c r="G2815" s="25"/>
      <c r="H2815" s="25"/>
      <c r="I2815" s="25"/>
      <c r="J2815" s="25"/>
      <c r="K2815" s="25"/>
      <c r="L2815" s="25"/>
      <c r="U2815" s="3"/>
      <c r="V2815" s="3"/>
      <c r="W2815" s="3"/>
      <c r="X2815" s="3"/>
      <c r="Y2815" s="3"/>
      <c r="Z2815" s="3"/>
      <c r="AA2815" s="3"/>
      <c r="AB2815" s="3"/>
      <c r="AC2815" s="3"/>
      <c r="AD2815" s="3"/>
      <c r="AE2815" s="3"/>
      <c r="AF2815" s="3"/>
    </row>
    <row r="2816" spans="1:32" ht="11.25" customHeight="1">
      <c r="A2816" s="34"/>
      <c r="B2816" s="34"/>
      <c r="C2816" s="26"/>
      <c r="D2816" s="26"/>
      <c r="E2816" s="26"/>
      <c r="F2816" s="26"/>
      <c r="G2816" s="26"/>
      <c r="H2816" s="26"/>
      <c r="I2816" s="26"/>
      <c r="J2816" s="26"/>
      <c r="K2816" s="26"/>
      <c r="L2816" s="26"/>
      <c r="U2816" s="3"/>
      <c r="V2816" s="3"/>
      <c r="W2816" s="3"/>
      <c r="X2816" s="3"/>
      <c r="Y2816" s="3"/>
      <c r="Z2816" s="3"/>
      <c r="AA2816" s="3"/>
      <c r="AB2816" s="3"/>
      <c r="AC2816" s="3"/>
      <c r="AD2816" s="3"/>
      <c r="AE2816" s="3"/>
      <c r="AF2816" s="3"/>
    </row>
    <row r="2817" spans="1:32" ht="33.75" customHeight="1">
      <c r="A2817" s="36">
        <f>TRUNC((A2819-WEEKDAY(A2819,2)-DATE(YEAR(A2819+4-WEEKDAY(A2819,2)),1,-10))/7)</f>
        <v>44</v>
      </c>
      <c r="B2817" s="36"/>
      <c r="C2817" s="27" t="str">
        <f>IF(MONTH(A2819)=MONTH(A2873),VLOOKUP(MONTH(A2819),$R$1:$S$12,2,2)&amp;" "&amp;YEAR(A2819),VLOOKUP(MONTH(A2819),$R$1:$S$12,2,2)&amp;" "&amp;YEAR(A2819)&amp;" / "&amp;VLOOKUP(MONTH(A2873),$R$1:$S$12,2,2)&amp;" "&amp;YEAR(A2873))</f>
        <v>November 2027</v>
      </c>
      <c r="D2817" s="27"/>
      <c r="E2817" s="27"/>
      <c r="F2817" s="27"/>
      <c r="G2817" s="27"/>
      <c r="H2817" s="27"/>
      <c r="I2817" s="27"/>
      <c r="J2817" s="27"/>
      <c r="K2817" s="27"/>
      <c r="L2817" s="27"/>
      <c r="U2817" s="3"/>
      <c r="V2817" s="3"/>
      <c r="W2817" s="3"/>
      <c r="X2817" s="3"/>
      <c r="Y2817" s="3"/>
      <c r="Z2817" s="3"/>
      <c r="AA2817" s="3"/>
      <c r="AB2817" s="3"/>
      <c r="AC2817" s="3"/>
      <c r="AD2817" s="3"/>
      <c r="AE2817" s="3"/>
      <c r="AF2817" s="3"/>
    </row>
    <row r="2818" spans="1:32" ht="11.25" customHeight="1">
      <c r="A2818" s="21"/>
      <c r="B2818" s="21"/>
      <c r="C2818" s="24"/>
      <c r="D2818" s="24"/>
      <c r="E2818" s="24"/>
      <c r="F2818" s="24"/>
      <c r="G2818" s="24"/>
      <c r="H2818" s="24"/>
      <c r="I2818" s="24"/>
      <c r="J2818" s="24"/>
      <c r="K2818" s="24"/>
      <c r="L2818" s="24"/>
      <c r="U2818" s="3"/>
      <c r="V2818" s="3"/>
      <c r="W2818" s="3"/>
      <c r="X2818" s="3"/>
      <c r="Y2818" s="3"/>
      <c r="Z2818" s="3"/>
      <c r="AA2818" s="3"/>
      <c r="AB2818" s="3"/>
      <c r="AC2818" s="3"/>
      <c r="AD2818" s="3"/>
      <c r="AE2818" s="3"/>
      <c r="AF2818" s="3"/>
    </row>
    <row r="2819" spans="1:32" ht="11.25" customHeight="1">
      <c r="A2819" s="41">
        <f t="shared" ref="A2819" si="589">A2809+1</f>
        <v>46692</v>
      </c>
      <c r="B2819" s="41"/>
      <c r="C2819" s="25"/>
      <c r="D2819" s="25"/>
      <c r="E2819" s="25"/>
      <c r="F2819" s="25"/>
      <c r="G2819" s="25"/>
      <c r="H2819" s="25"/>
      <c r="I2819" s="25"/>
      <c r="J2819" s="25"/>
      <c r="K2819" s="25"/>
      <c r="L2819" s="25"/>
      <c r="U2819" s="3"/>
      <c r="V2819" s="3"/>
      <c r="W2819" s="3"/>
      <c r="X2819" s="3"/>
      <c r="Y2819" s="3"/>
      <c r="Z2819" s="3"/>
      <c r="AA2819" s="3"/>
      <c r="AB2819" s="3"/>
      <c r="AC2819" s="3"/>
      <c r="AD2819" s="3"/>
      <c r="AE2819" s="3"/>
      <c r="AF2819" s="3"/>
    </row>
    <row r="2820" spans="1:32" ht="11.25" customHeight="1">
      <c r="A2820" s="41"/>
      <c r="B2820" s="41"/>
      <c r="C2820" s="25"/>
      <c r="D2820" s="25"/>
      <c r="E2820" s="25"/>
      <c r="F2820" s="25"/>
      <c r="G2820" s="25"/>
      <c r="H2820" s="25"/>
      <c r="I2820" s="25"/>
      <c r="J2820" s="25"/>
      <c r="K2820" s="25"/>
      <c r="L2820" s="25"/>
      <c r="U2820" s="3"/>
      <c r="V2820" s="3"/>
      <c r="W2820" s="3"/>
      <c r="X2820" s="3"/>
      <c r="Y2820" s="3"/>
      <c r="Z2820" s="3"/>
      <c r="AA2820" s="3"/>
      <c r="AB2820" s="3"/>
      <c r="AC2820" s="3"/>
      <c r="AD2820" s="3"/>
      <c r="AE2820" s="3"/>
      <c r="AF2820" s="3"/>
    </row>
    <row r="2821" spans="1:32" ht="11.25" customHeight="1">
      <c r="A2821" s="41"/>
      <c r="B2821" s="41"/>
      <c r="C2821" s="25"/>
      <c r="D2821" s="25"/>
      <c r="E2821" s="25"/>
      <c r="F2821" s="25"/>
      <c r="G2821" s="25"/>
      <c r="H2821" s="25"/>
      <c r="I2821" s="25"/>
      <c r="J2821" s="25"/>
      <c r="K2821" s="25"/>
      <c r="L2821" s="25"/>
      <c r="U2821" s="3"/>
      <c r="V2821" s="3"/>
      <c r="W2821" s="3"/>
      <c r="X2821" s="3"/>
      <c r="Y2821" s="3"/>
      <c r="Z2821" s="3"/>
      <c r="AA2821" s="3"/>
      <c r="AB2821" s="3"/>
      <c r="AC2821" s="3"/>
      <c r="AD2821" s="3"/>
      <c r="AE2821" s="3"/>
      <c r="AF2821" s="3"/>
    </row>
    <row r="2822" spans="1:32" ht="11.25" customHeight="1">
      <c r="A2822" s="41"/>
      <c r="B2822" s="41"/>
      <c r="C2822" s="25"/>
      <c r="D2822" s="25"/>
      <c r="E2822" s="25"/>
      <c r="F2822" s="25"/>
      <c r="G2822" s="25"/>
      <c r="H2822" s="25"/>
      <c r="I2822" s="25"/>
      <c r="J2822" s="25"/>
      <c r="K2822" s="25"/>
      <c r="L2822" s="25"/>
      <c r="U2822" s="3"/>
      <c r="V2822" s="3"/>
      <c r="W2822" s="3"/>
      <c r="X2822" s="3"/>
      <c r="Y2822" s="3"/>
      <c r="Z2822" s="3"/>
      <c r="AA2822" s="3"/>
      <c r="AB2822" s="3"/>
      <c r="AC2822" s="3"/>
      <c r="AD2822" s="3"/>
      <c r="AE2822" s="3"/>
      <c r="AF2822" s="3"/>
    </row>
    <row r="2823" spans="1:32" ht="11.25" customHeight="1">
      <c r="A2823" s="40">
        <f t="shared" ref="A2823" si="590">A2819</f>
        <v>46692</v>
      </c>
      <c r="B2823" s="40"/>
      <c r="C2823" s="25"/>
      <c r="D2823" s="25"/>
      <c r="E2823" s="25"/>
      <c r="F2823" s="25"/>
      <c r="G2823" s="25"/>
      <c r="H2823" s="25"/>
      <c r="I2823" s="25"/>
      <c r="J2823" s="25"/>
      <c r="K2823" s="25"/>
      <c r="L2823" s="25"/>
      <c r="U2823" s="3"/>
      <c r="V2823" s="3"/>
      <c r="W2823" s="3"/>
      <c r="X2823" s="3"/>
      <c r="Y2823" s="3"/>
      <c r="Z2823" s="3"/>
      <c r="AA2823" s="3"/>
      <c r="AB2823" s="3"/>
      <c r="AC2823" s="3"/>
      <c r="AD2823" s="3"/>
      <c r="AE2823" s="3"/>
      <c r="AF2823" s="3"/>
    </row>
    <row r="2824" spans="1:32" ht="11.25" customHeight="1">
      <c r="A2824" s="40"/>
      <c r="B2824" s="40"/>
      <c r="C2824" s="25"/>
      <c r="D2824" s="25"/>
      <c r="E2824" s="25"/>
      <c r="F2824" s="25"/>
      <c r="G2824" s="25"/>
      <c r="H2824" s="25"/>
      <c r="I2824" s="25"/>
      <c r="J2824" s="25"/>
      <c r="K2824" s="25"/>
      <c r="L2824" s="25"/>
      <c r="U2824" s="3"/>
      <c r="V2824" s="3"/>
      <c r="W2824" s="3"/>
      <c r="X2824" s="3"/>
      <c r="Y2824" s="3"/>
      <c r="Z2824" s="3"/>
      <c r="AA2824" s="3"/>
      <c r="AB2824" s="3"/>
      <c r="AC2824" s="3"/>
      <c r="AD2824" s="3"/>
      <c r="AE2824" s="3"/>
      <c r="AF2824" s="3"/>
    </row>
    <row r="2825" spans="1:32" ht="11.25" customHeight="1">
      <c r="A2825" s="37" t="str">
        <f>IF(COUNTIF($N$18:$N$60,A2819)=1,VLOOKUP(A2819,$N$18:$O$60,2,0),"")</f>
        <v>Allerheiligen</v>
      </c>
      <c r="B2825" s="37"/>
      <c r="C2825" s="25"/>
      <c r="D2825" s="25"/>
      <c r="E2825" s="25"/>
      <c r="F2825" s="25"/>
      <c r="G2825" s="25"/>
      <c r="H2825" s="25"/>
      <c r="I2825" s="25"/>
      <c r="J2825" s="25"/>
      <c r="K2825" s="25"/>
      <c r="L2825" s="25"/>
      <c r="U2825" s="3"/>
      <c r="V2825" s="3"/>
      <c r="W2825" s="3"/>
      <c r="X2825" s="3"/>
      <c r="Y2825" s="3"/>
      <c r="Z2825" s="3"/>
      <c r="AA2825" s="3"/>
      <c r="AB2825" s="3"/>
      <c r="AC2825" s="3"/>
      <c r="AD2825" s="3"/>
      <c r="AE2825" s="3"/>
      <c r="AF2825" s="3"/>
    </row>
    <row r="2826" spans="1:32" ht="11.25" customHeight="1">
      <c r="A2826" s="38"/>
      <c r="B2826" s="38"/>
      <c r="C2826" s="26"/>
      <c r="D2826" s="26"/>
      <c r="E2826" s="26"/>
      <c r="F2826" s="26"/>
      <c r="G2826" s="26"/>
      <c r="H2826" s="26"/>
      <c r="I2826" s="26"/>
      <c r="J2826" s="26"/>
      <c r="K2826" s="26"/>
      <c r="L2826" s="26"/>
      <c r="U2826" s="3"/>
      <c r="V2826" s="3"/>
      <c r="W2826" s="3"/>
      <c r="X2826" s="3"/>
      <c r="Y2826" s="3"/>
      <c r="Z2826" s="3"/>
      <c r="AA2826" s="3"/>
      <c r="AB2826" s="3"/>
      <c r="AC2826" s="3"/>
      <c r="AD2826" s="3"/>
      <c r="AE2826" s="3"/>
      <c r="AF2826" s="3"/>
    </row>
    <row r="2827" spans="1:32" ht="11.25" customHeight="1">
      <c r="A2827" s="21"/>
      <c r="B2827" s="21"/>
      <c r="C2827" s="24"/>
      <c r="D2827" s="24"/>
      <c r="E2827" s="24"/>
      <c r="F2827" s="24"/>
      <c r="G2827" s="24"/>
      <c r="H2827" s="24"/>
      <c r="I2827" s="24"/>
      <c r="J2827" s="24"/>
      <c r="K2827" s="24"/>
      <c r="L2827" s="24"/>
      <c r="U2827" s="3"/>
      <c r="V2827" s="3"/>
      <c r="W2827" s="3"/>
      <c r="X2827" s="3"/>
      <c r="Y2827" s="3"/>
      <c r="Z2827" s="3"/>
      <c r="AA2827" s="3"/>
      <c r="AB2827" s="3"/>
      <c r="AC2827" s="3"/>
      <c r="AD2827" s="3"/>
      <c r="AE2827" s="3"/>
      <c r="AF2827" s="3"/>
    </row>
    <row r="2828" spans="1:32" ht="11.25" customHeight="1">
      <c r="A2828" s="41">
        <f t="shared" ref="A2828" si="591">A2819+1</f>
        <v>46693</v>
      </c>
      <c r="B2828" s="41"/>
      <c r="C2828" s="25"/>
      <c r="D2828" s="25"/>
      <c r="E2828" s="25"/>
      <c r="F2828" s="25"/>
      <c r="G2828" s="25"/>
      <c r="H2828" s="25"/>
      <c r="I2828" s="25"/>
      <c r="J2828" s="25"/>
      <c r="K2828" s="25"/>
      <c r="L2828" s="25"/>
      <c r="U2828" s="3"/>
      <c r="V2828" s="3"/>
      <c r="W2828" s="3"/>
      <c r="X2828" s="3"/>
      <c r="Y2828" s="3"/>
      <c r="Z2828" s="3"/>
      <c r="AA2828" s="3"/>
      <c r="AB2828" s="3"/>
      <c r="AC2828" s="3"/>
      <c r="AD2828" s="3"/>
      <c r="AE2828" s="3"/>
      <c r="AF2828" s="3"/>
    </row>
    <row r="2829" spans="1:32" ht="11.25" customHeight="1">
      <c r="A2829" s="41"/>
      <c r="B2829" s="41"/>
      <c r="C2829" s="25"/>
      <c r="D2829" s="25"/>
      <c r="E2829" s="25"/>
      <c r="F2829" s="25"/>
      <c r="G2829" s="25"/>
      <c r="H2829" s="25"/>
      <c r="I2829" s="25"/>
      <c r="J2829" s="25"/>
      <c r="K2829" s="25"/>
      <c r="L2829" s="25"/>
      <c r="U2829" s="3"/>
      <c r="V2829" s="3"/>
      <c r="W2829" s="3"/>
      <c r="X2829" s="3"/>
      <c r="Y2829" s="3"/>
      <c r="Z2829" s="3"/>
      <c r="AA2829" s="3"/>
      <c r="AB2829" s="3"/>
      <c r="AC2829" s="3"/>
      <c r="AD2829" s="3"/>
      <c r="AE2829" s="3"/>
      <c r="AF2829" s="3"/>
    </row>
    <row r="2830" spans="1:32" ht="11.25" customHeight="1">
      <c r="A2830" s="41"/>
      <c r="B2830" s="41"/>
      <c r="C2830" s="25"/>
      <c r="D2830" s="25"/>
      <c r="E2830" s="25"/>
      <c r="F2830" s="25"/>
      <c r="G2830" s="25"/>
      <c r="H2830" s="25"/>
      <c r="I2830" s="25"/>
      <c r="J2830" s="25"/>
      <c r="K2830" s="25"/>
      <c r="L2830" s="25"/>
      <c r="U2830" s="3"/>
      <c r="V2830" s="3"/>
      <c r="W2830" s="3"/>
      <c r="X2830" s="3"/>
      <c r="Y2830" s="3"/>
      <c r="Z2830" s="3"/>
      <c r="AA2830" s="3"/>
      <c r="AB2830" s="3"/>
      <c r="AC2830" s="3"/>
      <c r="AD2830" s="3"/>
      <c r="AE2830" s="3"/>
      <c r="AF2830" s="3"/>
    </row>
    <row r="2831" spans="1:32" ht="11.25" customHeight="1">
      <c r="A2831" s="41"/>
      <c r="B2831" s="41"/>
      <c r="C2831" s="25"/>
      <c r="D2831" s="25"/>
      <c r="E2831" s="25"/>
      <c r="F2831" s="25"/>
      <c r="G2831" s="25"/>
      <c r="H2831" s="25"/>
      <c r="I2831" s="25"/>
      <c r="J2831" s="25"/>
      <c r="K2831" s="25"/>
      <c r="L2831" s="25"/>
      <c r="U2831" s="3"/>
      <c r="V2831" s="3"/>
      <c r="W2831" s="3"/>
      <c r="X2831" s="3"/>
      <c r="Y2831" s="3"/>
      <c r="Z2831" s="3"/>
      <c r="AA2831" s="3"/>
      <c r="AB2831" s="3"/>
      <c r="AC2831" s="3"/>
      <c r="AD2831" s="3"/>
      <c r="AE2831" s="3"/>
      <c r="AF2831" s="3"/>
    </row>
    <row r="2832" spans="1:32" ht="11.25" customHeight="1">
      <c r="A2832" s="40">
        <f t="shared" ref="A2832" si="592">A2828</f>
        <v>46693</v>
      </c>
      <c r="B2832" s="40"/>
      <c r="C2832" s="25"/>
      <c r="D2832" s="25"/>
      <c r="E2832" s="25"/>
      <c r="F2832" s="25"/>
      <c r="G2832" s="25"/>
      <c r="H2832" s="25"/>
      <c r="I2832" s="25"/>
      <c r="J2832" s="25"/>
      <c r="K2832" s="25"/>
      <c r="L2832" s="25"/>
      <c r="U2832" s="3"/>
      <c r="V2832" s="3"/>
      <c r="W2832" s="3"/>
      <c r="X2832" s="3"/>
      <c r="Y2832" s="3"/>
      <c r="Z2832" s="3"/>
      <c r="AA2832" s="3"/>
      <c r="AB2832" s="3"/>
      <c r="AC2832" s="3"/>
      <c r="AD2832" s="3"/>
      <c r="AE2832" s="3"/>
      <c r="AF2832" s="3"/>
    </row>
    <row r="2833" spans="1:32" ht="11.25" customHeight="1">
      <c r="A2833" s="40"/>
      <c r="B2833" s="40"/>
      <c r="C2833" s="25"/>
      <c r="D2833" s="25"/>
      <c r="E2833" s="25"/>
      <c r="F2833" s="25"/>
      <c r="G2833" s="25"/>
      <c r="H2833" s="25"/>
      <c r="I2833" s="25"/>
      <c r="J2833" s="25"/>
      <c r="K2833" s="25"/>
      <c r="L2833" s="25"/>
      <c r="U2833" s="3"/>
      <c r="V2833" s="3"/>
      <c r="W2833" s="3"/>
      <c r="X2833" s="3"/>
      <c r="Y2833" s="3"/>
      <c r="Z2833" s="3"/>
      <c r="AA2833" s="3"/>
      <c r="AB2833" s="3"/>
      <c r="AC2833" s="3"/>
      <c r="AD2833" s="3"/>
      <c r="AE2833" s="3"/>
      <c r="AF2833" s="3"/>
    </row>
    <row r="2834" spans="1:32" ht="11.25" customHeight="1">
      <c r="A2834" s="37" t="str">
        <f>IF(COUNTIF($N$18:$N$60,A2828)=1,VLOOKUP(A2828,$N$18:$O$60,2,0),"")</f>
        <v/>
      </c>
      <c r="B2834" s="37"/>
      <c r="C2834" s="25"/>
      <c r="D2834" s="25"/>
      <c r="E2834" s="25"/>
      <c r="F2834" s="25"/>
      <c r="G2834" s="25"/>
      <c r="H2834" s="25"/>
      <c r="I2834" s="25"/>
      <c r="J2834" s="25"/>
      <c r="K2834" s="25"/>
      <c r="L2834" s="25"/>
      <c r="U2834" s="3"/>
      <c r="V2834" s="3"/>
      <c r="W2834" s="3"/>
      <c r="X2834" s="3"/>
      <c r="Y2834" s="3"/>
      <c r="Z2834" s="3"/>
      <c r="AA2834" s="3"/>
      <c r="AB2834" s="3"/>
      <c r="AC2834" s="3"/>
      <c r="AD2834" s="3"/>
      <c r="AE2834" s="3"/>
      <c r="AF2834" s="3"/>
    </row>
    <row r="2835" spans="1:32" ht="11.25" customHeight="1">
      <c r="A2835" s="38"/>
      <c r="B2835" s="38"/>
      <c r="C2835" s="26"/>
      <c r="D2835" s="26"/>
      <c r="E2835" s="26"/>
      <c r="F2835" s="26"/>
      <c r="G2835" s="26"/>
      <c r="H2835" s="26"/>
      <c r="I2835" s="26"/>
      <c r="J2835" s="26"/>
      <c r="K2835" s="26"/>
      <c r="L2835" s="26"/>
      <c r="U2835" s="3"/>
      <c r="V2835" s="3"/>
      <c r="W2835" s="3"/>
      <c r="X2835" s="3"/>
      <c r="Y2835" s="3"/>
      <c r="Z2835" s="3"/>
      <c r="AA2835" s="3"/>
      <c r="AB2835" s="3"/>
      <c r="AC2835" s="3"/>
      <c r="AD2835" s="3"/>
      <c r="AE2835" s="3"/>
      <c r="AF2835" s="3"/>
    </row>
    <row r="2836" spans="1:32" ht="11.25" customHeight="1">
      <c r="A2836" s="22"/>
      <c r="B2836" s="22"/>
      <c r="C2836" s="24"/>
      <c r="D2836" s="24"/>
      <c r="E2836" s="24"/>
      <c r="F2836" s="24"/>
      <c r="G2836" s="24"/>
      <c r="H2836" s="24"/>
      <c r="I2836" s="24"/>
      <c r="J2836" s="24"/>
      <c r="K2836" s="24"/>
      <c r="L2836" s="24"/>
      <c r="U2836" s="3"/>
      <c r="V2836" s="3"/>
      <c r="W2836" s="3"/>
      <c r="X2836" s="3"/>
      <c r="Y2836" s="3"/>
      <c r="Z2836" s="3"/>
      <c r="AA2836" s="3"/>
      <c r="AB2836" s="3"/>
      <c r="AC2836" s="3"/>
      <c r="AD2836" s="3"/>
      <c r="AE2836" s="3"/>
      <c r="AF2836" s="3"/>
    </row>
    <row r="2837" spans="1:32" ht="11.25" customHeight="1">
      <c r="A2837" s="41">
        <f t="shared" ref="A2837" si="593">A2828+1</f>
        <v>46694</v>
      </c>
      <c r="B2837" s="41"/>
      <c r="C2837" s="25"/>
      <c r="D2837" s="25"/>
      <c r="E2837" s="25"/>
      <c r="F2837" s="25"/>
      <c r="G2837" s="25"/>
      <c r="H2837" s="25"/>
      <c r="I2837" s="25"/>
      <c r="J2837" s="25"/>
      <c r="K2837" s="25"/>
      <c r="L2837" s="25"/>
      <c r="U2837" s="3"/>
      <c r="V2837" s="3"/>
      <c r="W2837" s="3"/>
      <c r="X2837" s="3"/>
      <c r="Y2837" s="3"/>
      <c r="Z2837" s="3"/>
      <c r="AA2837" s="3"/>
      <c r="AB2837" s="3"/>
      <c r="AC2837" s="3"/>
      <c r="AD2837" s="3"/>
      <c r="AE2837" s="3"/>
      <c r="AF2837" s="3"/>
    </row>
    <row r="2838" spans="1:32" ht="11.25" customHeight="1">
      <c r="A2838" s="41"/>
      <c r="B2838" s="41"/>
      <c r="C2838" s="25"/>
      <c r="D2838" s="25"/>
      <c r="E2838" s="25"/>
      <c r="F2838" s="25"/>
      <c r="G2838" s="25"/>
      <c r="H2838" s="25"/>
      <c r="I2838" s="25"/>
      <c r="J2838" s="25"/>
      <c r="K2838" s="25"/>
      <c r="L2838" s="25"/>
      <c r="U2838" s="3"/>
      <c r="V2838" s="3"/>
      <c r="W2838" s="3"/>
      <c r="X2838" s="3"/>
      <c r="Y2838" s="3"/>
      <c r="Z2838" s="3"/>
      <c r="AA2838" s="3"/>
      <c r="AB2838" s="3"/>
      <c r="AC2838" s="3"/>
      <c r="AD2838" s="3"/>
      <c r="AE2838" s="3"/>
      <c r="AF2838" s="3"/>
    </row>
    <row r="2839" spans="1:32" ht="11.25" customHeight="1">
      <c r="A2839" s="41"/>
      <c r="B2839" s="41"/>
      <c r="C2839" s="25"/>
      <c r="D2839" s="25"/>
      <c r="E2839" s="25"/>
      <c r="F2839" s="25"/>
      <c r="G2839" s="25"/>
      <c r="H2839" s="25"/>
      <c r="I2839" s="25"/>
      <c r="J2839" s="25"/>
      <c r="K2839" s="25"/>
      <c r="L2839" s="25"/>
      <c r="U2839" s="3"/>
      <c r="V2839" s="3"/>
      <c r="W2839" s="3"/>
      <c r="X2839" s="3"/>
      <c r="Y2839" s="3"/>
      <c r="Z2839" s="3"/>
      <c r="AA2839" s="3"/>
      <c r="AB2839" s="3"/>
      <c r="AC2839" s="3"/>
      <c r="AD2839" s="3"/>
      <c r="AE2839" s="3"/>
      <c r="AF2839" s="3"/>
    </row>
    <row r="2840" spans="1:32" ht="11.25" customHeight="1">
      <c r="A2840" s="41"/>
      <c r="B2840" s="41"/>
      <c r="C2840" s="25"/>
      <c r="D2840" s="25"/>
      <c r="E2840" s="25"/>
      <c r="F2840" s="25"/>
      <c r="G2840" s="25"/>
      <c r="H2840" s="25"/>
      <c r="I2840" s="25"/>
      <c r="J2840" s="25"/>
      <c r="K2840" s="25"/>
      <c r="L2840" s="25"/>
      <c r="U2840" s="3"/>
      <c r="V2840" s="3"/>
      <c r="W2840" s="3"/>
      <c r="X2840" s="3"/>
      <c r="Y2840" s="3"/>
      <c r="Z2840" s="3"/>
      <c r="AA2840" s="3"/>
      <c r="AB2840" s="3"/>
      <c r="AC2840" s="3"/>
      <c r="AD2840" s="3"/>
      <c r="AE2840" s="3"/>
      <c r="AF2840" s="3"/>
    </row>
    <row r="2841" spans="1:32" ht="11.25" customHeight="1">
      <c r="A2841" s="40">
        <f t="shared" ref="A2841" si="594">A2837</f>
        <v>46694</v>
      </c>
      <c r="B2841" s="40"/>
      <c r="C2841" s="25"/>
      <c r="D2841" s="25"/>
      <c r="E2841" s="25"/>
      <c r="F2841" s="25"/>
      <c r="G2841" s="25"/>
      <c r="H2841" s="25"/>
      <c r="I2841" s="25"/>
      <c r="J2841" s="25"/>
      <c r="K2841" s="25"/>
      <c r="L2841" s="25"/>
      <c r="U2841" s="3"/>
      <c r="V2841" s="3"/>
      <c r="W2841" s="3"/>
      <c r="X2841" s="3"/>
      <c r="Y2841" s="3"/>
      <c r="Z2841" s="3"/>
      <c r="AA2841" s="3"/>
      <c r="AB2841" s="3"/>
      <c r="AC2841" s="3"/>
      <c r="AD2841" s="3"/>
      <c r="AE2841" s="3"/>
      <c r="AF2841" s="3"/>
    </row>
    <row r="2842" spans="1:32" ht="11.25" customHeight="1">
      <c r="A2842" s="40"/>
      <c r="B2842" s="40"/>
      <c r="C2842" s="25"/>
      <c r="D2842" s="25"/>
      <c r="E2842" s="25"/>
      <c r="F2842" s="25"/>
      <c r="G2842" s="25"/>
      <c r="H2842" s="25"/>
      <c r="I2842" s="25"/>
      <c r="J2842" s="25"/>
      <c r="K2842" s="25"/>
      <c r="L2842" s="25"/>
      <c r="U2842" s="3"/>
      <c r="V2842" s="3"/>
      <c r="W2842" s="3"/>
      <c r="X2842" s="3"/>
      <c r="Y2842" s="3"/>
      <c r="Z2842" s="3"/>
      <c r="AA2842" s="3"/>
      <c r="AB2842" s="3"/>
      <c r="AC2842" s="3"/>
      <c r="AD2842" s="3"/>
      <c r="AE2842" s="3"/>
      <c r="AF2842" s="3"/>
    </row>
    <row r="2843" spans="1:32" ht="11.25" customHeight="1">
      <c r="A2843" s="37" t="str">
        <f>IF(COUNTIF($N$18:$N$60,A2837)=1,VLOOKUP(A2837,$N$18:$O$60,2,0),"")</f>
        <v/>
      </c>
      <c r="B2843" s="37"/>
      <c r="C2843" s="25"/>
      <c r="D2843" s="25"/>
      <c r="E2843" s="25"/>
      <c r="F2843" s="25"/>
      <c r="G2843" s="25"/>
      <c r="H2843" s="25"/>
      <c r="I2843" s="25"/>
      <c r="J2843" s="25"/>
      <c r="K2843" s="25"/>
      <c r="L2843" s="25"/>
      <c r="U2843" s="3"/>
      <c r="V2843" s="3"/>
      <c r="W2843" s="3"/>
      <c r="X2843" s="3"/>
      <c r="Y2843" s="3"/>
      <c r="Z2843" s="3"/>
      <c r="AA2843" s="3"/>
      <c r="AB2843" s="3"/>
      <c r="AC2843" s="3"/>
      <c r="AD2843" s="3"/>
      <c r="AE2843" s="3"/>
      <c r="AF2843" s="3"/>
    </row>
    <row r="2844" spans="1:32" ht="11.25" customHeight="1">
      <c r="A2844" s="38"/>
      <c r="B2844" s="38"/>
      <c r="C2844" s="26"/>
      <c r="D2844" s="26"/>
      <c r="E2844" s="26"/>
      <c r="F2844" s="26"/>
      <c r="G2844" s="26"/>
      <c r="H2844" s="26"/>
      <c r="I2844" s="26"/>
      <c r="J2844" s="26"/>
      <c r="K2844" s="26"/>
      <c r="L2844" s="26"/>
      <c r="U2844" s="3"/>
      <c r="V2844" s="3"/>
      <c r="W2844" s="3"/>
      <c r="X2844" s="3"/>
      <c r="Y2844" s="3"/>
      <c r="Z2844" s="3"/>
      <c r="AA2844" s="3"/>
      <c r="AB2844" s="3"/>
      <c r="AC2844" s="3"/>
      <c r="AD2844" s="3"/>
      <c r="AE2844" s="3"/>
      <c r="AF2844" s="3"/>
    </row>
    <row r="2845" spans="1:32" ht="11.25" customHeight="1">
      <c r="A2845" s="22"/>
      <c r="B2845" s="22"/>
      <c r="C2845" s="24"/>
      <c r="D2845" s="24"/>
      <c r="E2845" s="24"/>
      <c r="F2845" s="24"/>
      <c r="G2845" s="24"/>
      <c r="H2845" s="24"/>
      <c r="I2845" s="24"/>
      <c r="J2845" s="24"/>
      <c r="K2845" s="24"/>
      <c r="L2845" s="24"/>
      <c r="U2845" s="3"/>
      <c r="V2845" s="3"/>
      <c r="W2845" s="3"/>
      <c r="X2845" s="3"/>
      <c r="Y2845" s="3"/>
      <c r="Z2845" s="3"/>
      <c r="AA2845" s="3"/>
      <c r="AB2845" s="3"/>
      <c r="AC2845" s="3"/>
      <c r="AD2845" s="3"/>
      <c r="AE2845" s="3"/>
      <c r="AF2845" s="3"/>
    </row>
    <row r="2846" spans="1:32" ht="11.25" customHeight="1">
      <c r="A2846" s="41">
        <f t="shared" ref="A2846" si="595">A2837+1</f>
        <v>46695</v>
      </c>
      <c r="B2846" s="41"/>
      <c r="C2846" s="25"/>
      <c r="D2846" s="25"/>
      <c r="E2846" s="25"/>
      <c r="F2846" s="25"/>
      <c r="G2846" s="25"/>
      <c r="H2846" s="25"/>
      <c r="I2846" s="25"/>
      <c r="J2846" s="25"/>
      <c r="K2846" s="25"/>
      <c r="L2846" s="25"/>
      <c r="U2846" s="3"/>
      <c r="V2846" s="3"/>
      <c r="W2846" s="3"/>
      <c r="X2846" s="3"/>
      <c r="Y2846" s="3"/>
      <c r="Z2846" s="3"/>
      <c r="AA2846" s="3"/>
      <c r="AB2846" s="3"/>
      <c r="AC2846" s="3"/>
      <c r="AD2846" s="3"/>
      <c r="AE2846" s="3"/>
      <c r="AF2846" s="3"/>
    </row>
    <row r="2847" spans="1:32" ht="11.25" customHeight="1">
      <c r="A2847" s="41"/>
      <c r="B2847" s="41"/>
      <c r="C2847" s="25"/>
      <c r="D2847" s="25"/>
      <c r="E2847" s="25"/>
      <c r="F2847" s="25"/>
      <c r="G2847" s="25"/>
      <c r="H2847" s="25"/>
      <c r="I2847" s="25"/>
      <c r="J2847" s="25"/>
      <c r="K2847" s="25"/>
      <c r="L2847" s="25"/>
      <c r="U2847" s="3"/>
      <c r="V2847" s="3"/>
      <c r="W2847" s="3"/>
      <c r="X2847" s="3"/>
      <c r="Y2847" s="3"/>
      <c r="Z2847" s="3"/>
      <c r="AA2847" s="3"/>
      <c r="AB2847" s="3"/>
      <c r="AC2847" s="3"/>
      <c r="AD2847" s="3"/>
      <c r="AE2847" s="3"/>
      <c r="AF2847" s="3"/>
    </row>
    <row r="2848" spans="1:32" ht="11.25" customHeight="1">
      <c r="A2848" s="41"/>
      <c r="B2848" s="41"/>
      <c r="C2848" s="25"/>
      <c r="D2848" s="25"/>
      <c r="E2848" s="25"/>
      <c r="F2848" s="25"/>
      <c r="G2848" s="25"/>
      <c r="H2848" s="25"/>
      <c r="I2848" s="25"/>
      <c r="J2848" s="25"/>
      <c r="K2848" s="25"/>
      <c r="L2848" s="25"/>
      <c r="U2848" s="3"/>
      <c r="V2848" s="3"/>
      <c r="W2848" s="3"/>
      <c r="X2848" s="3"/>
      <c r="Y2848" s="3"/>
      <c r="Z2848" s="3"/>
      <c r="AA2848" s="3"/>
      <c r="AB2848" s="3"/>
      <c r="AC2848" s="3"/>
      <c r="AD2848" s="3"/>
      <c r="AE2848" s="3"/>
      <c r="AF2848" s="3"/>
    </row>
    <row r="2849" spans="1:32" ht="11.25" customHeight="1">
      <c r="A2849" s="41"/>
      <c r="B2849" s="41"/>
      <c r="C2849" s="25"/>
      <c r="D2849" s="25"/>
      <c r="E2849" s="25"/>
      <c r="F2849" s="25"/>
      <c r="G2849" s="25"/>
      <c r="H2849" s="25"/>
      <c r="I2849" s="25"/>
      <c r="J2849" s="25"/>
      <c r="K2849" s="25"/>
      <c r="L2849" s="25"/>
      <c r="U2849" s="3"/>
      <c r="V2849" s="3"/>
      <c r="W2849" s="3"/>
      <c r="X2849" s="3"/>
      <c r="Y2849" s="3"/>
      <c r="Z2849" s="3"/>
      <c r="AA2849" s="3"/>
      <c r="AB2849" s="3"/>
      <c r="AC2849" s="3"/>
      <c r="AD2849" s="3"/>
      <c r="AE2849" s="3"/>
      <c r="AF2849" s="3"/>
    </row>
    <row r="2850" spans="1:32" ht="11.25" customHeight="1">
      <c r="A2850" s="40">
        <f t="shared" ref="A2850" si="596">A2846</f>
        <v>46695</v>
      </c>
      <c r="B2850" s="40"/>
      <c r="C2850" s="25"/>
      <c r="D2850" s="25"/>
      <c r="E2850" s="25"/>
      <c r="F2850" s="25"/>
      <c r="G2850" s="25"/>
      <c r="H2850" s="25"/>
      <c r="I2850" s="25"/>
      <c r="J2850" s="25"/>
      <c r="K2850" s="25"/>
      <c r="L2850" s="25"/>
      <c r="U2850" s="3"/>
      <c r="V2850" s="3"/>
      <c r="W2850" s="3"/>
      <c r="X2850" s="3"/>
      <c r="Y2850" s="3"/>
      <c r="Z2850" s="3"/>
      <c r="AA2850" s="3"/>
      <c r="AB2850" s="3"/>
      <c r="AC2850" s="3"/>
      <c r="AD2850" s="3"/>
      <c r="AE2850" s="3"/>
      <c r="AF2850" s="3"/>
    </row>
    <row r="2851" spans="1:32" ht="11.25" customHeight="1">
      <c r="A2851" s="40"/>
      <c r="B2851" s="40"/>
      <c r="C2851" s="25"/>
      <c r="D2851" s="25"/>
      <c r="E2851" s="25"/>
      <c r="F2851" s="25"/>
      <c r="G2851" s="25"/>
      <c r="H2851" s="25"/>
      <c r="I2851" s="25"/>
      <c r="J2851" s="25"/>
      <c r="K2851" s="25"/>
      <c r="L2851" s="25"/>
      <c r="U2851" s="3"/>
      <c r="V2851" s="3"/>
      <c r="W2851" s="3"/>
      <c r="X2851" s="3"/>
      <c r="Y2851" s="3"/>
      <c r="Z2851" s="3"/>
      <c r="AA2851" s="3"/>
      <c r="AB2851" s="3"/>
      <c r="AC2851" s="3"/>
      <c r="AD2851" s="3"/>
      <c r="AE2851" s="3"/>
      <c r="AF2851" s="3"/>
    </row>
    <row r="2852" spans="1:32" ht="11.25" customHeight="1">
      <c r="A2852" s="37" t="str">
        <f>IF(COUNTIF($N$18:$N$60,A2846)=1,VLOOKUP(A2846,$N$18:$O$60,2,0),"")</f>
        <v/>
      </c>
      <c r="B2852" s="37"/>
      <c r="C2852" s="25"/>
      <c r="D2852" s="25"/>
      <c r="E2852" s="25"/>
      <c r="F2852" s="25"/>
      <c r="G2852" s="25"/>
      <c r="H2852" s="25"/>
      <c r="I2852" s="25"/>
      <c r="J2852" s="25"/>
      <c r="K2852" s="25"/>
      <c r="L2852" s="25"/>
      <c r="U2852" s="3"/>
      <c r="V2852" s="3"/>
      <c r="W2852" s="3"/>
      <c r="X2852" s="3"/>
      <c r="Y2852" s="3"/>
      <c r="Z2852" s="3"/>
      <c r="AA2852" s="3"/>
      <c r="AB2852" s="3"/>
      <c r="AC2852" s="3"/>
      <c r="AD2852" s="3"/>
      <c r="AE2852" s="3"/>
      <c r="AF2852" s="3"/>
    </row>
    <row r="2853" spans="1:32" ht="11.25" customHeight="1">
      <c r="A2853" s="38"/>
      <c r="B2853" s="38"/>
      <c r="C2853" s="26"/>
      <c r="D2853" s="26"/>
      <c r="E2853" s="26"/>
      <c r="F2853" s="26"/>
      <c r="G2853" s="26"/>
      <c r="H2853" s="26"/>
      <c r="I2853" s="26"/>
      <c r="J2853" s="26"/>
      <c r="K2853" s="26"/>
      <c r="L2853" s="26"/>
      <c r="U2853" s="3"/>
      <c r="V2853" s="3"/>
      <c r="W2853" s="3"/>
      <c r="X2853" s="3"/>
      <c r="Y2853" s="3"/>
      <c r="Z2853" s="3"/>
      <c r="AA2853" s="3"/>
      <c r="AB2853" s="3"/>
      <c r="AC2853" s="3"/>
      <c r="AD2853" s="3"/>
      <c r="AE2853" s="3"/>
      <c r="AF2853" s="3"/>
    </row>
    <row r="2854" spans="1:32" ht="11.25" customHeight="1">
      <c r="A2854" s="7"/>
      <c r="B2854" s="7"/>
      <c r="C2854" s="24"/>
      <c r="D2854" s="24"/>
      <c r="E2854" s="24"/>
      <c r="F2854" s="24"/>
      <c r="G2854" s="24"/>
      <c r="H2854" s="24"/>
      <c r="I2854" s="24"/>
      <c r="J2854" s="24"/>
      <c r="K2854" s="24"/>
      <c r="L2854" s="24"/>
      <c r="U2854" s="3"/>
      <c r="V2854" s="3"/>
      <c r="W2854" s="3"/>
      <c r="X2854" s="3"/>
      <c r="Y2854" s="3"/>
      <c r="Z2854" s="3"/>
      <c r="AA2854" s="3"/>
      <c r="AB2854" s="3"/>
      <c r="AC2854" s="3"/>
      <c r="AD2854" s="3"/>
      <c r="AE2854" s="3"/>
      <c r="AF2854" s="3"/>
    </row>
    <row r="2855" spans="1:32" ht="11.25" customHeight="1">
      <c r="A2855" s="41">
        <f t="shared" ref="A2855" si="597">A2846+1</f>
        <v>46696</v>
      </c>
      <c r="B2855" s="41"/>
      <c r="C2855" s="25"/>
      <c r="D2855" s="25"/>
      <c r="E2855" s="25"/>
      <c r="F2855" s="25"/>
      <c r="G2855" s="25"/>
      <c r="H2855" s="25"/>
      <c r="I2855" s="25"/>
      <c r="J2855" s="25"/>
      <c r="K2855" s="25"/>
      <c r="L2855" s="25"/>
      <c r="U2855" s="3"/>
      <c r="V2855" s="3"/>
      <c r="W2855" s="3"/>
      <c r="X2855" s="3"/>
      <c r="Y2855" s="3"/>
      <c r="Z2855" s="3"/>
      <c r="AA2855" s="3"/>
      <c r="AB2855" s="3"/>
      <c r="AC2855" s="3"/>
      <c r="AD2855" s="3"/>
      <c r="AE2855" s="3"/>
      <c r="AF2855" s="3"/>
    </row>
    <row r="2856" spans="1:32" ht="11.25" customHeight="1">
      <c r="A2856" s="41"/>
      <c r="B2856" s="41"/>
      <c r="C2856" s="25"/>
      <c r="D2856" s="25"/>
      <c r="E2856" s="25"/>
      <c r="F2856" s="25"/>
      <c r="G2856" s="25"/>
      <c r="H2856" s="25"/>
      <c r="I2856" s="25"/>
      <c r="J2856" s="25"/>
      <c r="K2856" s="25"/>
      <c r="L2856" s="25"/>
      <c r="U2856" s="3"/>
      <c r="V2856" s="3"/>
      <c r="W2856" s="3"/>
      <c r="X2856" s="3"/>
      <c r="Y2856" s="3"/>
      <c r="Z2856" s="3"/>
      <c r="AA2856" s="3"/>
      <c r="AB2856" s="3"/>
      <c r="AC2856" s="3"/>
      <c r="AD2856" s="3"/>
      <c r="AE2856" s="3"/>
      <c r="AF2856" s="3"/>
    </row>
    <row r="2857" spans="1:32" ht="11.25" customHeight="1">
      <c r="A2857" s="41"/>
      <c r="B2857" s="41"/>
      <c r="C2857" s="25"/>
      <c r="D2857" s="25"/>
      <c r="E2857" s="25"/>
      <c r="F2857" s="25"/>
      <c r="G2857" s="25"/>
      <c r="H2857" s="25"/>
      <c r="I2857" s="25"/>
      <c r="J2857" s="25"/>
      <c r="K2857" s="25"/>
      <c r="L2857" s="25"/>
      <c r="U2857" s="3"/>
      <c r="V2857" s="3"/>
      <c r="W2857" s="3"/>
      <c r="X2857" s="3"/>
      <c r="Y2857" s="3"/>
      <c r="Z2857" s="3"/>
      <c r="AA2857" s="3"/>
      <c r="AB2857" s="3"/>
      <c r="AC2857" s="3"/>
      <c r="AD2857" s="3"/>
      <c r="AE2857" s="3"/>
      <c r="AF2857" s="3"/>
    </row>
    <row r="2858" spans="1:32" ht="11.25" customHeight="1">
      <c r="A2858" s="41"/>
      <c r="B2858" s="41"/>
      <c r="C2858" s="25"/>
      <c r="D2858" s="25"/>
      <c r="E2858" s="25"/>
      <c r="F2858" s="25"/>
      <c r="G2858" s="25"/>
      <c r="H2858" s="25"/>
      <c r="I2858" s="25"/>
      <c r="J2858" s="25"/>
      <c r="K2858" s="25"/>
      <c r="L2858" s="25"/>
      <c r="U2858" s="3"/>
      <c r="V2858" s="3"/>
      <c r="W2858" s="3"/>
      <c r="X2858" s="3"/>
      <c r="Y2858" s="3"/>
      <c r="Z2858" s="3"/>
      <c r="AA2858" s="3"/>
      <c r="AB2858" s="3"/>
      <c r="AC2858" s="3"/>
      <c r="AD2858" s="3"/>
      <c r="AE2858" s="3"/>
      <c r="AF2858" s="3"/>
    </row>
    <row r="2859" spans="1:32" ht="11.25" customHeight="1">
      <c r="A2859" s="40">
        <f t="shared" ref="A2859" si="598">A2855</f>
        <v>46696</v>
      </c>
      <c r="B2859" s="40"/>
      <c r="C2859" s="25"/>
      <c r="D2859" s="25"/>
      <c r="E2859" s="25"/>
      <c r="F2859" s="25"/>
      <c r="G2859" s="25"/>
      <c r="H2859" s="25"/>
      <c r="I2859" s="25"/>
      <c r="J2859" s="25"/>
      <c r="K2859" s="25"/>
      <c r="L2859" s="25"/>
      <c r="U2859" s="3"/>
      <c r="V2859" s="3"/>
      <c r="W2859" s="3"/>
      <c r="X2859" s="3"/>
      <c r="Y2859" s="3"/>
      <c r="Z2859" s="3"/>
      <c r="AA2859" s="3"/>
      <c r="AB2859" s="3"/>
      <c r="AC2859" s="3"/>
      <c r="AD2859" s="3"/>
      <c r="AE2859" s="3"/>
      <c r="AF2859" s="3"/>
    </row>
    <row r="2860" spans="1:32" ht="11.25" customHeight="1">
      <c r="A2860" s="40"/>
      <c r="B2860" s="40"/>
      <c r="C2860" s="25"/>
      <c r="D2860" s="25"/>
      <c r="E2860" s="25"/>
      <c r="F2860" s="25"/>
      <c r="G2860" s="25"/>
      <c r="H2860" s="25"/>
      <c r="I2860" s="25"/>
      <c r="J2860" s="25"/>
      <c r="K2860" s="25"/>
      <c r="L2860" s="25"/>
      <c r="U2860" s="3"/>
      <c r="V2860" s="3"/>
      <c r="W2860" s="3"/>
      <c r="X2860" s="3"/>
      <c r="Y2860" s="3"/>
      <c r="Z2860" s="3"/>
      <c r="AA2860" s="3"/>
      <c r="AB2860" s="3"/>
      <c r="AC2860" s="3"/>
      <c r="AD2860" s="3"/>
      <c r="AE2860" s="3"/>
      <c r="AF2860" s="3"/>
    </row>
    <row r="2861" spans="1:32" ht="11.25" customHeight="1">
      <c r="A2861" s="37" t="str">
        <f>IF(COUNTIF($N$18:$N$60,A2855)=1,VLOOKUP(A2855,$N$18:$O$60,2,0),"")</f>
        <v/>
      </c>
      <c r="B2861" s="37"/>
      <c r="C2861" s="25"/>
      <c r="D2861" s="25"/>
      <c r="E2861" s="25"/>
      <c r="F2861" s="25"/>
      <c r="G2861" s="25"/>
      <c r="H2861" s="25"/>
      <c r="I2861" s="25"/>
      <c r="J2861" s="25"/>
      <c r="K2861" s="25"/>
      <c r="L2861" s="25"/>
      <c r="U2861" s="3"/>
      <c r="V2861" s="3"/>
      <c r="W2861" s="3"/>
      <c r="X2861" s="3"/>
      <c r="Y2861" s="3"/>
      <c r="Z2861" s="3"/>
      <c r="AA2861" s="3"/>
      <c r="AB2861" s="3"/>
      <c r="AC2861" s="3"/>
      <c r="AD2861" s="3"/>
      <c r="AE2861" s="3"/>
      <c r="AF2861" s="3"/>
    </row>
    <row r="2862" spans="1:32" ht="11.25" customHeight="1">
      <c r="A2862" s="38"/>
      <c r="B2862" s="38"/>
      <c r="C2862" s="26"/>
      <c r="D2862" s="26"/>
      <c r="E2862" s="26"/>
      <c r="F2862" s="26"/>
      <c r="G2862" s="26"/>
      <c r="H2862" s="26"/>
      <c r="I2862" s="26"/>
      <c r="J2862" s="26"/>
      <c r="K2862" s="26"/>
      <c r="L2862" s="26"/>
      <c r="U2862" s="3"/>
      <c r="V2862" s="3"/>
      <c r="W2862" s="3"/>
      <c r="X2862" s="3"/>
      <c r="Y2862" s="3"/>
      <c r="Z2862" s="3"/>
      <c r="AA2862" s="3"/>
      <c r="AB2862" s="3"/>
      <c r="AC2862" s="3"/>
      <c r="AD2862" s="3"/>
      <c r="AE2862" s="3"/>
      <c r="AF2862" s="3"/>
    </row>
    <row r="2863" spans="1:32" ht="11.25" customHeight="1">
      <c r="A2863" s="16"/>
      <c r="B2863" s="16"/>
      <c r="C2863" s="24"/>
      <c r="D2863" s="24"/>
      <c r="E2863" s="24"/>
      <c r="F2863" s="24"/>
      <c r="G2863" s="24"/>
      <c r="H2863" s="24"/>
      <c r="I2863" s="24"/>
      <c r="J2863" s="24"/>
      <c r="K2863" s="24"/>
      <c r="L2863" s="24"/>
    </row>
    <row r="2864" spans="1:32" ht="11.25" customHeight="1">
      <c r="A2864" s="39">
        <f t="shared" ref="A2864" si="599">A2855+1</f>
        <v>46697</v>
      </c>
      <c r="B2864" s="39"/>
      <c r="C2864" s="25"/>
      <c r="D2864" s="25"/>
      <c r="E2864" s="25"/>
      <c r="F2864" s="25"/>
      <c r="G2864" s="25"/>
      <c r="H2864" s="25"/>
      <c r="I2864" s="25"/>
      <c r="J2864" s="25"/>
      <c r="K2864" s="25"/>
      <c r="L2864" s="25"/>
    </row>
    <row r="2865" spans="1:12" ht="11.25" customHeight="1">
      <c r="A2865" s="39"/>
      <c r="B2865" s="39"/>
      <c r="C2865" s="25"/>
      <c r="D2865" s="25"/>
      <c r="E2865" s="25"/>
      <c r="F2865" s="25"/>
      <c r="G2865" s="25"/>
      <c r="H2865" s="25"/>
      <c r="I2865" s="25"/>
      <c r="J2865" s="25"/>
      <c r="K2865" s="25"/>
      <c r="L2865" s="25"/>
    </row>
    <row r="2866" spans="1:12" ht="11.25" customHeight="1">
      <c r="A2866" s="39"/>
      <c r="B2866" s="39"/>
      <c r="C2866" s="25"/>
      <c r="D2866" s="25"/>
      <c r="E2866" s="25"/>
      <c r="F2866" s="25"/>
      <c r="G2866" s="25"/>
      <c r="H2866" s="25"/>
      <c r="I2866" s="25"/>
      <c r="J2866" s="25"/>
      <c r="K2866" s="25"/>
      <c r="L2866" s="25"/>
    </row>
    <row r="2867" spans="1:12" ht="11.25" customHeight="1">
      <c r="A2867" s="39"/>
      <c r="B2867" s="39"/>
      <c r="C2867" s="25"/>
      <c r="D2867" s="25"/>
      <c r="E2867" s="25"/>
      <c r="F2867" s="25"/>
      <c r="G2867" s="25"/>
      <c r="H2867" s="25"/>
      <c r="I2867" s="25"/>
      <c r="J2867" s="25"/>
      <c r="K2867" s="25"/>
      <c r="L2867" s="25"/>
    </row>
    <row r="2868" spans="1:12" ht="11.25" customHeight="1">
      <c r="A2868" s="35">
        <f t="shared" ref="A2868" si="600">A2864</f>
        <v>46697</v>
      </c>
      <c r="B2868" s="35"/>
      <c r="C2868" s="25"/>
      <c r="D2868" s="25"/>
      <c r="E2868" s="25"/>
      <c r="F2868" s="25"/>
      <c r="G2868" s="25"/>
      <c r="H2868" s="25"/>
      <c r="I2868" s="25"/>
      <c r="J2868" s="25"/>
      <c r="K2868" s="25"/>
      <c r="L2868" s="25"/>
    </row>
    <row r="2869" spans="1:12" ht="11.25" customHeight="1">
      <c r="A2869" s="35"/>
      <c r="B2869" s="35"/>
      <c r="C2869" s="25"/>
      <c r="D2869" s="25"/>
      <c r="E2869" s="25"/>
      <c r="F2869" s="25"/>
      <c r="G2869" s="25"/>
      <c r="H2869" s="25"/>
      <c r="I2869" s="25"/>
      <c r="J2869" s="25"/>
      <c r="K2869" s="25"/>
      <c r="L2869" s="25"/>
    </row>
    <row r="2870" spans="1:12" ht="11.25" customHeight="1">
      <c r="A2870" s="33" t="str">
        <f>IF(COUNTIF($N$18:$N$60,A2864)=1,VLOOKUP(A2864,$N$18:$O$60,2,0),"")</f>
        <v/>
      </c>
      <c r="B2870" s="33"/>
      <c r="C2870" s="25"/>
      <c r="D2870" s="25"/>
      <c r="E2870" s="25"/>
      <c r="F2870" s="25"/>
      <c r="G2870" s="25"/>
      <c r="H2870" s="25"/>
      <c r="I2870" s="25"/>
      <c r="J2870" s="25"/>
      <c r="K2870" s="25"/>
      <c r="L2870" s="25"/>
    </row>
    <row r="2871" spans="1:12" ht="11.25" customHeight="1">
      <c r="A2871" s="34"/>
      <c r="B2871" s="34"/>
      <c r="C2871" s="26"/>
      <c r="D2871" s="26"/>
      <c r="E2871" s="26"/>
      <c r="F2871" s="26"/>
      <c r="G2871" s="26"/>
      <c r="H2871" s="26"/>
      <c r="I2871" s="26"/>
      <c r="J2871" s="26"/>
      <c r="K2871" s="26"/>
      <c r="L2871" s="26"/>
    </row>
    <row r="2872" spans="1:12" ht="11.25" customHeight="1">
      <c r="A2872" s="19"/>
      <c r="B2872" s="19"/>
      <c r="C2872" s="24"/>
      <c r="D2872" s="24"/>
      <c r="E2872" s="24"/>
      <c r="F2872" s="24"/>
      <c r="G2872" s="24"/>
      <c r="H2872" s="24"/>
      <c r="I2872" s="24"/>
      <c r="J2872" s="24"/>
      <c r="K2872" s="24"/>
      <c r="L2872" s="24"/>
    </row>
    <row r="2873" spans="1:12" ht="11.25" customHeight="1">
      <c r="A2873" s="39">
        <f t="shared" ref="A2873" si="601">A2864+1</f>
        <v>46698</v>
      </c>
      <c r="B2873" s="39"/>
      <c r="C2873" s="25"/>
      <c r="D2873" s="25"/>
      <c r="E2873" s="25"/>
      <c r="F2873" s="25"/>
      <c r="G2873" s="25"/>
      <c r="H2873" s="25"/>
      <c r="I2873" s="25"/>
      <c r="J2873" s="25"/>
      <c r="K2873" s="25"/>
      <c r="L2873" s="25"/>
    </row>
    <row r="2874" spans="1:12" ht="11.25" customHeight="1">
      <c r="A2874" s="39"/>
      <c r="B2874" s="39"/>
      <c r="C2874" s="25"/>
      <c r="D2874" s="25"/>
      <c r="E2874" s="25"/>
      <c r="F2874" s="25"/>
      <c r="G2874" s="25"/>
      <c r="H2874" s="25"/>
      <c r="I2874" s="25"/>
      <c r="J2874" s="25"/>
      <c r="K2874" s="25"/>
      <c r="L2874" s="25"/>
    </row>
    <row r="2875" spans="1:12" ht="11.25" customHeight="1">
      <c r="A2875" s="39"/>
      <c r="B2875" s="39"/>
      <c r="C2875" s="25"/>
      <c r="D2875" s="25"/>
      <c r="E2875" s="25"/>
      <c r="F2875" s="25"/>
      <c r="G2875" s="25"/>
      <c r="H2875" s="25"/>
      <c r="I2875" s="25"/>
      <c r="J2875" s="25"/>
      <c r="K2875" s="25"/>
      <c r="L2875" s="25"/>
    </row>
    <row r="2876" spans="1:12" ht="11.25" customHeight="1">
      <c r="A2876" s="39"/>
      <c r="B2876" s="39"/>
      <c r="C2876" s="25"/>
      <c r="D2876" s="25"/>
      <c r="E2876" s="25"/>
      <c r="F2876" s="25"/>
      <c r="G2876" s="25"/>
      <c r="H2876" s="25"/>
      <c r="I2876" s="25"/>
      <c r="J2876" s="25"/>
      <c r="K2876" s="25"/>
      <c r="L2876" s="25"/>
    </row>
    <row r="2877" spans="1:12" ht="11.25" customHeight="1">
      <c r="A2877" s="35">
        <f t="shared" ref="A2877" si="602">A2873</f>
        <v>46698</v>
      </c>
      <c r="B2877" s="35"/>
      <c r="C2877" s="25"/>
      <c r="D2877" s="25"/>
      <c r="E2877" s="25"/>
      <c r="F2877" s="25"/>
      <c r="G2877" s="25"/>
      <c r="H2877" s="25"/>
      <c r="I2877" s="25"/>
      <c r="J2877" s="25"/>
      <c r="K2877" s="25"/>
      <c r="L2877" s="25"/>
    </row>
    <row r="2878" spans="1:12" ht="11.25" customHeight="1">
      <c r="A2878" s="35"/>
      <c r="B2878" s="35"/>
      <c r="C2878" s="25"/>
      <c r="D2878" s="25"/>
      <c r="E2878" s="25"/>
      <c r="F2878" s="25"/>
      <c r="G2878" s="25"/>
      <c r="H2878" s="25"/>
      <c r="I2878" s="25"/>
      <c r="J2878" s="25"/>
      <c r="K2878" s="25"/>
      <c r="L2878" s="25"/>
    </row>
    <row r="2879" spans="1:12" ht="11.25" customHeight="1">
      <c r="A2879" s="33" t="str">
        <f>IF(COUNTIF($N$18:$N$60,A2873)=1,VLOOKUP(A2873,$N$18:$O$60,2,0),"")</f>
        <v/>
      </c>
      <c r="B2879" s="33"/>
      <c r="C2879" s="25"/>
      <c r="D2879" s="25"/>
      <c r="E2879" s="25"/>
      <c r="F2879" s="25"/>
      <c r="G2879" s="25"/>
      <c r="H2879" s="25"/>
      <c r="I2879" s="25"/>
      <c r="J2879" s="25"/>
      <c r="K2879" s="25"/>
      <c r="L2879" s="25"/>
    </row>
    <row r="2880" spans="1:12" ht="11.25" customHeight="1">
      <c r="A2880" s="34"/>
      <c r="B2880" s="34"/>
      <c r="C2880" s="26"/>
      <c r="D2880" s="26"/>
      <c r="E2880" s="26"/>
      <c r="F2880" s="26"/>
      <c r="G2880" s="26"/>
      <c r="H2880" s="26"/>
      <c r="I2880" s="26"/>
      <c r="J2880" s="26"/>
      <c r="K2880" s="26"/>
      <c r="L2880" s="26"/>
    </row>
    <row r="2881" spans="1:12" ht="33.75" customHeight="1">
      <c r="A2881" s="36">
        <f>TRUNC((A2883-WEEKDAY(A2883,2)-DATE(YEAR(A2883+4-WEEKDAY(A2883,2)),1,-10))/7)</f>
        <v>45</v>
      </c>
      <c r="B2881" s="36"/>
      <c r="C2881" s="27" t="str">
        <f>IF(MONTH(A2883)=MONTH(A2937),VLOOKUP(MONTH(A2883),$R$1:$S$12,2,2)&amp;" "&amp;YEAR(A2883),VLOOKUP(MONTH(A2883),$R$1:$S$12,2,2)&amp;" "&amp;YEAR(A2883)&amp;" / "&amp;VLOOKUP(MONTH(A2937),$R$1:$S$12,2,2)&amp;" "&amp;YEAR(A2937))</f>
        <v>November 2027</v>
      </c>
      <c r="D2881" s="27"/>
      <c r="E2881" s="27"/>
      <c r="F2881" s="27"/>
      <c r="G2881" s="27"/>
      <c r="H2881" s="27"/>
      <c r="I2881" s="27"/>
      <c r="J2881" s="27"/>
      <c r="K2881" s="27"/>
      <c r="L2881" s="27"/>
    </row>
    <row r="2882" spans="1:12" ht="11.25" customHeight="1">
      <c r="A2882" s="21"/>
      <c r="B2882" s="21"/>
      <c r="C2882" s="24"/>
      <c r="D2882" s="24"/>
      <c r="E2882" s="24"/>
      <c r="F2882" s="24"/>
      <c r="G2882" s="24"/>
      <c r="H2882" s="24"/>
      <c r="I2882" s="24"/>
      <c r="J2882" s="24"/>
      <c r="K2882" s="24"/>
      <c r="L2882" s="24"/>
    </row>
    <row r="2883" spans="1:12" ht="11.25" customHeight="1">
      <c r="A2883" s="41">
        <f t="shared" ref="A2883" si="603">A2873+1</f>
        <v>46699</v>
      </c>
      <c r="B2883" s="41"/>
      <c r="C2883" s="25"/>
      <c r="D2883" s="25"/>
      <c r="E2883" s="25"/>
      <c r="F2883" s="25"/>
      <c r="G2883" s="25"/>
      <c r="H2883" s="25"/>
      <c r="I2883" s="25"/>
      <c r="J2883" s="25"/>
      <c r="K2883" s="25"/>
      <c r="L2883" s="25"/>
    </row>
    <row r="2884" spans="1:12" ht="11.25" customHeight="1">
      <c r="A2884" s="41"/>
      <c r="B2884" s="41"/>
      <c r="C2884" s="25"/>
      <c r="D2884" s="25"/>
      <c r="E2884" s="25"/>
      <c r="F2884" s="25"/>
      <c r="G2884" s="25"/>
      <c r="H2884" s="25"/>
      <c r="I2884" s="25"/>
      <c r="J2884" s="25"/>
      <c r="K2884" s="25"/>
      <c r="L2884" s="25"/>
    </row>
    <row r="2885" spans="1:12" ht="11.25" customHeight="1">
      <c r="A2885" s="41"/>
      <c r="B2885" s="41"/>
      <c r="C2885" s="25"/>
      <c r="D2885" s="25"/>
      <c r="E2885" s="25"/>
      <c r="F2885" s="25"/>
      <c r="G2885" s="25"/>
      <c r="H2885" s="25"/>
      <c r="I2885" s="25"/>
      <c r="J2885" s="25"/>
      <c r="K2885" s="25"/>
      <c r="L2885" s="25"/>
    </row>
    <row r="2886" spans="1:12" ht="11.25" customHeight="1">
      <c r="A2886" s="41"/>
      <c r="B2886" s="41"/>
      <c r="C2886" s="25"/>
      <c r="D2886" s="25"/>
      <c r="E2886" s="25"/>
      <c r="F2886" s="25"/>
      <c r="G2886" s="25"/>
      <c r="H2886" s="25"/>
      <c r="I2886" s="25"/>
      <c r="J2886" s="25"/>
      <c r="K2886" s="25"/>
      <c r="L2886" s="25"/>
    </row>
    <row r="2887" spans="1:12" ht="11.25" customHeight="1">
      <c r="A2887" s="40">
        <f t="shared" ref="A2887" si="604">A2883</f>
        <v>46699</v>
      </c>
      <c r="B2887" s="40"/>
      <c r="C2887" s="25"/>
      <c r="D2887" s="25"/>
      <c r="E2887" s="25"/>
      <c r="F2887" s="25"/>
      <c r="G2887" s="25"/>
      <c r="H2887" s="25"/>
      <c r="I2887" s="25"/>
      <c r="J2887" s="25"/>
      <c r="K2887" s="25"/>
      <c r="L2887" s="25"/>
    </row>
    <row r="2888" spans="1:12" ht="11.25" customHeight="1">
      <c r="A2888" s="40"/>
      <c r="B2888" s="40"/>
      <c r="C2888" s="25"/>
      <c r="D2888" s="25"/>
      <c r="E2888" s="25"/>
      <c r="F2888" s="25"/>
      <c r="G2888" s="25"/>
      <c r="H2888" s="25"/>
      <c r="I2888" s="25"/>
      <c r="J2888" s="25"/>
      <c r="K2888" s="25"/>
      <c r="L2888" s="25"/>
    </row>
    <row r="2889" spans="1:12" ht="11.25" customHeight="1">
      <c r="A2889" s="37" t="str">
        <f>IF(COUNTIF($N$18:$N$60,A2883)=1,VLOOKUP(A2883,$N$18:$O$60,2,0),"")</f>
        <v/>
      </c>
      <c r="B2889" s="37"/>
      <c r="C2889" s="25"/>
      <c r="D2889" s="25"/>
      <c r="E2889" s="25"/>
      <c r="F2889" s="25"/>
      <c r="G2889" s="25"/>
      <c r="H2889" s="25"/>
      <c r="I2889" s="25"/>
      <c r="J2889" s="25"/>
      <c r="K2889" s="25"/>
      <c r="L2889" s="25"/>
    </row>
    <row r="2890" spans="1:12" ht="11.25" customHeight="1">
      <c r="A2890" s="38"/>
      <c r="B2890" s="38"/>
      <c r="C2890" s="26"/>
      <c r="D2890" s="26"/>
      <c r="E2890" s="26"/>
      <c r="F2890" s="26"/>
      <c r="G2890" s="26"/>
      <c r="H2890" s="26"/>
      <c r="I2890" s="26"/>
      <c r="J2890" s="26"/>
      <c r="K2890" s="26"/>
      <c r="L2890" s="26"/>
    </row>
    <row r="2891" spans="1:12" ht="11.25" customHeight="1">
      <c r="A2891" s="21"/>
      <c r="B2891" s="21"/>
      <c r="C2891" s="24"/>
      <c r="D2891" s="24"/>
      <c r="E2891" s="24"/>
      <c r="F2891" s="24"/>
      <c r="G2891" s="24"/>
      <c r="H2891" s="24"/>
      <c r="I2891" s="24"/>
      <c r="J2891" s="24"/>
      <c r="K2891" s="24"/>
      <c r="L2891" s="24"/>
    </row>
    <row r="2892" spans="1:12" ht="11.25" customHeight="1">
      <c r="A2892" s="41">
        <f t="shared" ref="A2892" si="605">A2883+1</f>
        <v>46700</v>
      </c>
      <c r="B2892" s="41"/>
      <c r="C2892" s="25"/>
      <c r="D2892" s="25"/>
      <c r="E2892" s="25"/>
      <c r="F2892" s="25"/>
      <c r="G2892" s="25"/>
      <c r="H2892" s="25"/>
      <c r="I2892" s="25"/>
      <c r="J2892" s="25"/>
      <c r="K2892" s="25"/>
      <c r="L2892" s="25"/>
    </row>
    <row r="2893" spans="1:12" ht="11.25" customHeight="1">
      <c r="A2893" s="41"/>
      <c r="B2893" s="41"/>
      <c r="C2893" s="25"/>
      <c r="D2893" s="25"/>
      <c r="E2893" s="25"/>
      <c r="F2893" s="25"/>
      <c r="G2893" s="25"/>
      <c r="H2893" s="25"/>
      <c r="I2893" s="25"/>
      <c r="J2893" s="25"/>
      <c r="K2893" s="25"/>
      <c r="L2893" s="25"/>
    </row>
    <row r="2894" spans="1:12" ht="11.25" customHeight="1">
      <c r="A2894" s="41"/>
      <c r="B2894" s="41"/>
      <c r="C2894" s="25"/>
      <c r="D2894" s="25"/>
      <c r="E2894" s="25"/>
      <c r="F2894" s="25"/>
      <c r="G2894" s="25"/>
      <c r="H2894" s="25"/>
      <c r="I2894" s="25"/>
      <c r="J2894" s="25"/>
      <c r="K2894" s="25"/>
      <c r="L2894" s="25"/>
    </row>
    <row r="2895" spans="1:12" ht="11.25" customHeight="1">
      <c r="A2895" s="41"/>
      <c r="B2895" s="41"/>
      <c r="C2895" s="25"/>
      <c r="D2895" s="25"/>
      <c r="E2895" s="25"/>
      <c r="F2895" s="25"/>
      <c r="G2895" s="25"/>
      <c r="H2895" s="25"/>
      <c r="I2895" s="25"/>
      <c r="J2895" s="25"/>
      <c r="K2895" s="25"/>
      <c r="L2895" s="25"/>
    </row>
    <row r="2896" spans="1:12" ht="11.25" customHeight="1">
      <c r="A2896" s="40">
        <f t="shared" ref="A2896" si="606">A2892</f>
        <v>46700</v>
      </c>
      <c r="B2896" s="40"/>
      <c r="C2896" s="25"/>
      <c r="D2896" s="25"/>
      <c r="E2896" s="25"/>
      <c r="F2896" s="25"/>
      <c r="G2896" s="25"/>
      <c r="H2896" s="25"/>
      <c r="I2896" s="25"/>
      <c r="J2896" s="25"/>
      <c r="K2896" s="25"/>
      <c r="L2896" s="25"/>
    </row>
    <row r="2897" spans="1:12" ht="11.25" customHeight="1">
      <c r="A2897" s="40"/>
      <c r="B2897" s="40"/>
      <c r="C2897" s="25"/>
      <c r="D2897" s="25"/>
      <c r="E2897" s="25"/>
      <c r="F2897" s="25"/>
      <c r="G2897" s="25"/>
      <c r="H2897" s="25"/>
      <c r="I2897" s="25"/>
      <c r="J2897" s="25"/>
      <c r="K2897" s="25"/>
      <c r="L2897" s="25"/>
    </row>
    <row r="2898" spans="1:12" ht="11.25" customHeight="1">
      <c r="A2898" s="37" t="str">
        <f>IF(COUNTIF($N$18:$N$60,A2892)=1,VLOOKUP(A2892,$N$18:$O$60,2,0),"")</f>
        <v/>
      </c>
      <c r="B2898" s="37"/>
      <c r="C2898" s="25"/>
      <c r="D2898" s="25"/>
      <c r="E2898" s="25"/>
      <c r="F2898" s="25"/>
      <c r="G2898" s="25"/>
      <c r="H2898" s="25"/>
      <c r="I2898" s="25"/>
      <c r="J2898" s="25"/>
      <c r="K2898" s="25"/>
      <c r="L2898" s="25"/>
    </row>
    <row r="2899" spans="1:12" ht="11.25" customHeight="1">
      <c r="A2899" s="38"/>
      <c r="B2899" s="38"/>
      <c r="C2899" s="26"/>
      <c r="D2899" s="26"/>
      <c r="E2899" s="26"/>
      <c r="F2899" s="26"/>
      <c r="G2899" s="26"/>
      <c r="H2899" s="26"/>
      <c r="I2899" s="26"/>
      <c r="J2899" s="26"/>
      <c r="K2899" s="26"/>
      <c r="L2899" s="26"/>
    </row>
    <row r="2900" spans="1:12" ht="11.25" customHeight="1">
      <c r="A2900" s="22"/>
      <c r="B2900" s="22"/>
      <c r="C2900" s="24"/>
      <c r="D2900" s="24"/>
      <c r="E2900" s="24"/>
      <c r="F2900" s="24"/>
      <c r="G2900" s="24"/>
      <c r="H2900" s="24"/>
      <c r="I2900" s="24"/>
      <c r="J2900" s="24"/>
      <c r="K2900" s="24"/>
      <c r="L2900" s="24"/>
    </row>
    <row r="2901" spans="1:12" ht="11.25" customHeight="1">
      <c r="A2901" s="41">
        <f t="shared" ref="A2901" si="607">A2892+1</f>
        <v>46701</v>
      </c>
      <c r="B2901" s="41"/>
      <c r="C2901" s="25"/>
      <c r="D2901" s="25"/>
      <c r="E2901" s="25"/>
      <c r="F2901" s="25"/>
      <c r="G2901" s="25"/>
      <c r="H2901" s="25"/>
      <c r="I2901" s="25"/>
      <c r="J2901" s="25"/>
      <c r="K2901" s="25"/>
      <c r="L2901" s="25"/>
    </row>
    <row r="2902" spans="1:12" ht="11.25" customHeight="1">
      <c r="A2902" s="41"/>
      <c r="B2902" s="41"/>
      <c r="C2902" s="25"/>
      <c r="D2902" s="25"/>
      <c r="E2902" s="25"/>
      <c r="F2902" s="25"/>
      <c r="G2902" s="25"/>
      <c r="H2902" s="25"/>
      <c r="I2902" s="25"/>
      <c r="J2902" s="25"/>
      <c r="K2902" s="25"/>
      <c r="L2902" s="25"/>
    </row>
    <row r="2903" spans="1:12" ht="11.25" customHeight="1">
      <c r="A2903" s="41"/>
      <c r="B2903" s="41"/>
      <c r="C2903" s="25"/>
      <c r="D2903" s="25"/>
      <c r="E2903" s="25"/>
      <c r="F2903" s="25"/>
      <c r="G2903" s="25"/>
      <c r="H2903" s="25"/>
      <c r="I2903" s="25"/>
      <c r="J2903" s="25"/>
      <c r="K2903" s="25"/>
      <c r="L2903" s="25"/>
    </row>
    <row r="2904" spans="1:12" ht="11.25" customHeight="1">
      <c r="A2904" s="41"/>
      <c r="B2904" s="41"/>
      <c r="C2904" s="25"/>
      <c r="D2904" s="25"/>
      <c r="E2904" s="25"/>
      <c r="F2904" s="25"/>
      <c r="G2904" s="25"/>
      <c r="H2904" s="25"/>
      <c r="I2904" s="25"/>
      <c r="J2904" s="25"/>
      <c r="K2904" s="25"/>
      <c r="L2904" s="25"/>
    </row>
    <row r="2905" spans="1:12" ht="11.25" customHeight="1">
      <c r="A2905" s="40">
        <f t="shared" ref="A2905" si="608">A2901</f>
        <v>46701</v>
      </c>
      <c r="B2905" s="40"/>
      <c r="C2905" s="25"/>
      <c r="D2905" s="25"/>
      <c r="E2905" s="25"/>
      <c r="F2905" s="25"/>
      <c r="G2905" s="25"/>
      <c r="H2905" s="25"/>
      <c r="I2905" s="25"/>
      <c r="J2905" s="25"/>
      <c r="K2905" s="25"/>
      <c r="L2905" s="25"/>
    </row>
    <row r="2906" spans="1:12" ht="11.25" customHeight="1">
      <c r="A2906" s="40"/>
      <c r="B2906" s="40"/>
      <c r="C2906" s="25"/>
      <c r="D2906" s="25"/>
      <c r="E2906" s="25"/>
      <c r="F2906" s="25"/>
      <c r="G2906" s="25"/>
      <c r="H2906" s="25"/>
      <c r="I2906" s="25"/>
      <c r="J2906" s="25"/>
      <c r="K2906" s="25"/>
      <c r="L2906" s="25"/>
    </row>
    <row r="2907" spans="1:12" ht="11.25" customHeight="1">
      <c r="A2907" s="37" t="str">
        <f>IF(COUNTIF($N$18:$N$60,A2901)=1,VLOOKUP(A2901,$N$18:$O$60,2,0),"")</f>
        <v/>
      </c>
      <c r="B2907" s="37"/>
      <c r="C2907" s="25"/>
      <c r="D2907" s="25"/>
      <c r="E2907" s="25"/>
      <c r="F2907" s="25"/>
      <c r="G2907" s="25"/>
      <c r="H2907" s="25"/>
      <c r="I2907" s="25"/>
      <c r="J2907" s="25"/>
      <c r="K2907" s="25"/>
      <c r="L2907" s="25"/>
    </row>
    <row r="2908" spans="1:12" ht="11.25" customHeight="1">
      <c r="A2908" s="38"/>
      <c r="B2908" s="38"/>
      <c r="C2908" s="26"/>
      <c r="D2908" s="26"/>
      <c r="E2908" s="26"/>
      <c r="F2908" s="26"/>
      <c r="G2908" s="26"/>
      <c r="H2908" s="26"/>
      <c r="I2908" s="26"/>
      <c r="J2908" s="26"/>
      <c r="K2908" s="26"/>
      <c r="L2908" s="26"/>
    </row>
    <row r="2909" spans="1:12" ht="11.25" customHeight="1">
      <c r="A2909" s="22"/>
      <c r="B2909" s="22"/>
      <c r="C2909" s="24"/>
      <c r="D2909" s="24"/>
      <c r="E2909" s="24"/>
      <c r="F2909" s="24"/>
      <c r="G2909" s="24"/>
      <c r="H2909" s="24"/>
      <c r="I2909" s="24"/>
      <c r="J2909" s="24"/>
      <c r="K2909" s="24"/>
      <c r="L2909" s="24"/>
    </row>
    <row r="2910" spans="1:12" ht="11.25" customHeight="1">
      <c r="A2910" s="41">
        <f t="shared" ref="A2910" si="609">A2901+1</f>
        <v>46702</v>
      </c>
      <c r="B2910" s="41"/>
      <c r="C2910" s="25"/>
      <c r="D2910" s="25"/>
      <c r="E2910" s="25"/>
      <c r="F2910" s="25"/>
      <c r="G2910" s="25"/>
      <c r="H2910" s="25"/>
      <c r="I2910" s="25"/>
      <c r="J2910" s="25"/>
      <c r="K2910" s="25"/>
      <c r="L2910" s="25"/>
    </row>
    <row r="2911" spans="1:12" ht="11.25" customHeight="1">
      <c r="A2911" s="41"/>
      <c r="B2911" s="41"/>
      <c r="C2911" s="25"/>
      <c r="D2911" s="25"/>
      <c r="E2911" s="25"/>
      <c r="F2911" s="25"/>
      <c r="G2911" s="25"/>
      <c r="H2911" s="25"/>
      <c r="I2911" s="25"/>
      <c r="J2911" s="25"/>
      <c r="K2911" s="25"/>
      <c r="L2911" s="25"/>
    </row>
    <row r="2912" spans="1:12" ht="11.25" customHeight="1">
      <c r="A2912" s="41"/>
      <c r="B2912" s="41"/>
      <c r="C2912" s="25"/>
      <c r="D2912" s="25"/>
      <c r="E2912" s="25"/>
      <c r="F2912" s="25"/>
      <c r="G2912" s="25"/>
      <c r="H2912" s="25"/>
      <c r="I2912" s="25"/>
      <c r="J2912" s="25"/>
      <c r="K2912" s="25"/>
      <c r="L2912" s="25"/>
    </row>
    <row r="2913" spans="1:12" ht="11.25" customHeight="1">
      <c r="A2913" s="41"/>
      <c r="B2913" s="41"/>
      <c r="C2913" s="25"/>
      <c r="D2913" s="25"/>
      <c r="E2913" s="25"/>
      <c r="F2913" s="25"/>
      <c r="G2913" s="25"/>
      <c r="H2913" s="25"/>
      <c r="I2913" s="25"/>
      <c r="J2913" s="25"/>
      <c r="K2913" s="25"/>
      <c r="L2913" s="25"/>
    </row>
    <row r="2914" spans="1:12" ht="11.25" customHeight="1">
      <c r="A2914" s="40">
        <f t="shared" ref="A2914" si="610">A2910</f>
        <v>46702</v>
      </c>
      <c r="B2914" s="40"/>
      <c r="C2914" s="25"/>
      <c r="D2914" s="25"/>
      <c r="E2914" s="25"/>
      <c r="F2914" s="25"/>
      <c r="G2914" s="25"/>
      <c r="H2914" s="25"/>
      <c r="I2914" s="25"/>
      <c r="J2914" s="25"/>
      <c r="K2914" s="25"/>
      <c r="L2914" s="25"/>
    </row>
    <row r="2915" spans="1:12" ht="11.25" customHeight="1">
      <c r="A2915" s="40"/>
      <c r="B2915" s="40"/>
      <c r="C2915" s="25"/>
      <c r="D2915" s="25"/>
      <c r="E2915" s="25"/>
      <c r="F2915" s="25"/>
      <c r="G2915" s="25"/>
      <c r="H2915" s="25"/>
      <c r="I2915" s="25"/>
      <c r="J2915" s="25"/>
      <c r="K2915" s="25"/>
      <c r="L2915" s="25"/>
    </row>
    <row r="2916" spans="1:12" ht="11.25" customHeight="1">
      <c r="A2916" s="37" t="str">
        <f>IF(COUNTIF($N$18:$N$60,A2910)=1,VLOOKUP(A2910,$N$18:$O$60,2,0),"")</f>
        <v/>
      </c>
      <c r="B2916" s="37"/>
      <c r="C2916" s="25"/>
      <c r="D2916" s="25"/>
      <c r="E2916" s="25"/>
      <c r="F2916" s="25"/>
      <c r="G2916" s="25"/>
      <c r="H2916" s="25"/>
      <c r="I2916" s="25"/>
      <c r="J2916" s="25"/>
      <c r="K2916" s="25"/>
      <c r="L2916" s="25"/>
    </row>
    <row r="2917" spans="1:12" ht="11.25" customHeight="1">
      <c r="A2917" s="38"/>
      <c r="B2917" s="38"/>
      <c r="C2917" s="26"/>
      <c r="D2917" s="26"/>
      <c r="E2917" s="26"/>
      <c r="F2917" s="26"/>
      <c r="G2917" s="26"/>
      <c r="H2917" s="26"/>
      <c r="I2917" s="26"/>
      <c r="J2917" s="26"/>
      <c r="K2917" s="26"/>
      <c r="L2917" s="26"/>
    </row>
    <row r="2918" spans="1:12" ht="11.25" customHeight="1">
      <c r="A2918" s="7"/>
      <c r="B2918" s="7"/>
      <c r="C2918" s="24"/>
      <c r="D2918" s="24"/>
      <c r="E2918" s="24"/>
      <c r="F2918" s="24"/>
      <c r="G2918" s="24"/>
      <c r="H2918" s="24"/>
      <c r="I2918" s="24"/>
      <c r="J2918" s="24"/>
      <c r="K2918" s="24"/>
      <c r="L2918" s="24"/>
    </row>
    <row r="2919" spans="1:12" ht="11.25" customHeight="1">
      <c r="A2919" s="41">
        <f t="shared" ref="A2919" si="611">A2910+1</f>
        <v>46703</v>
      </c>
      <c r="B2919" s="41"/>
      <c r="C2919" s="25"/>
      <c r="D2919" s="25"/>
      <c r="E2919" s="25"/>
      <c r="F2919" s="25"/>
      <c r="G2919" s="25"/>
      <c r="H2919" s="25"/>
      <c r="I2919" s="25"/>
      <c r="J2919" s="25"/>
      <c r="K2919" s="25"/>
      <c r="L2919" s="25"/>
    </row>
    <row r="2920" spans="1:12" ht="11.25" customHeight="1">
      <c r="A2920" s="41"/>
      <c r="B2920" s="41"/>
      <c r="C2920" s="25"/>
      <c r="D2920" s="25"/>
      <c r="E2920" s="25"/>
      <c r="F2920" s="25"/>
      <c r="G2920" s="25"/>
      <c r="H2920" s="25"/>
      <c r="I2920" s="25"/>
      <c r="J2920" s="25"/>
      <c r="K2920" s="25"/>
      <c r="L2920" s="25"/>
    </row>
    <row r="2921" spans="1:12" ht="11.25" customHeight="1">
      <c r="A2921" s="41"/>
      <c r="B2921" s="41"/>
      <c r="C2921" s="25"/>
      <c r="D2921" s="25"/>
      <c r="E2921" s="25"/>
      <c r="F2921" s="25"/>
      <c r="G2921" s="25"/>
      <c r="H2921" s="25"/>
      <c r="I2921" s="25"/>
      <c r="J2921" s="25"/>
      <c r="K2921" s="25"/>
      <c r="L2921" s="25"/>
    </row>
    <row r="2922" spans="1:12" ht="11.25" customHeight="1">
      <c r="A2922" s="41"/>
      <c r="B2922" s="41"/>
      <c r="C2922" s="25"/>
      <c r="D2922" s="25"/>
      <c r="E2922" s="25"/>
      <c r="F2922" s="25"/>
      <c r="G2922" s="25"/>
      <c r="H2922" s="25"/>
      <c r="I2922" s="25"/>
      <c r="J2922" s="25"/>
      <c r="K2922" s="25"/>
      <c r="L2922" s="25"/>
    </row>
    <row r="2923" spans="1:12" ht="11.25" customHeight="1">
      <c r="A2923" s="40">
        <f t="shared" ref="A2923" si="612">A2919</f>
        <v>46703</v>
      </c>
      <c r="B2923" s="40"/>
      <c r="C2923" s="25"/>
      <c r="D2923" s="25"/>
      <c r="E2923" s="25"/>
      <c r="F2923" s="25"/>
      <c r="G2923" s="25"/>
      <c r="H2923" s="25"/>
      <c r="I2923" s="25"/>
      <c r="J2923" s="25"/>
      <c r="K2923" s="25"/>
      <c r="L2923" s="25"/>
    </row>
    <row r="2924" spans="1:12" ht="11.25" customHeight="1">
      <c r="A2924" s="40"/>
      <c r="B2924" s="40"/>
      <c r="C2924" s="25"/>
      <c r="D2924" s="25"/>
      <c r="E2924" s="25"/>
      <c r="F2924" s="25"/>
      <c r="G2924" s="25"/>
      <c r="H2924" s="25"/>
      <c r="I2924" s="25"/>
      <c r="J2924" s="25"/>
      <c r="K2924" s="25"/>
      <c r="L2924" s="25"/>
    </row>
    <row r="2925" spans="1:12" ht="11.25" customHeight="1">
      <c r="A2925" s="37" t="str">
        <f>IF(COUNTIF($N$18:$N$60,A2919)=1,VLOOKUP(A2919,$N$18:$O$60,2,0),"")</f>
        <v/>
      </c>
      <c r="B2925" s="37"/>
      <c r="C2925" s="25"/>
      <c r="D2925" s="25"/>
      <c r="E2925" s="25"/>
      <c r="F2925" s="25"/>
      <c r="G2925" s="25"/>
      <c r="H2925" s="25"/>
      <c r="I2925" s="25"/>
      <c r="J2925" s="25"/>
      <c r="K2925" s="25"/>
      <c r="L2925" s="25"/>
    </row>
    <row r="2926" spans="1:12" ht="11.25" customHeight="1">
      <c r="A2926" s="38"/>
      <c r="B2926" s="38"/>
      <c r="C2926" s="26"/>
      <c r="D2926" s="26"/>
      <c r="E2926" s="26"/>
      <c r="F2926" s="26"/>
      <c r="G2926" s="26"/>
      <c r="H2926" s="26"/>
      <c r="I2926" s="26"/>
      <c r="J2926" s="26"/>
      <c r="K2926" s="26"/>
      <c r="L2926" s="26"/>
    </row>
    <row r="2927" spans="1:12" ht="11.25" customHeight="1">
      <c r="A2927" s="16"/>
      <c r="B2927" s="16"/>
      <c r="C2927" s="24"/>
      <c r="D2927" s="24"/>
      <c r="E2927" s="24"/>
      <c r="F2927" s="24"/>
      <c r="G2927" s="24"/>
      <c r="H2927" s="24"/>
      <c r="I2927" s="24"/>
      <c r="J2927" s="24"/>
      <c r="K2927" s="24"/>
      <c r="L2927" s="24"/>
    </row>
    <row r="2928" spans="1:12" ht="11.25" customHeight="1">
      <c r="A2928" s="39">
        <f t="shared" ref="A2928" si="613">A2919+1</f>
        <v>46704</v>
      </c>
      <c r="B2928" s="39"/>
      <c r="C2928" s="25"/>
      <c r="D2928" s="25"/>
      <c r="E2928" s="25"/>
      <c r="F2928" s="25"/>
      <c r="G2928" s="25"/>
      <c r="H2928" s="25"/>
      <c r="I2928" s="25"/>
      <c r="J2928" s="25"/>
      <c r="K2928" s="25"/>
      <c r="L2928" s="25"/>
    </row>
    <row r="2929" spans="1:12" ht="11.25" customHeight="1">
      <c r="A2929" s="39"/>
      <c r="B2929" s="39"/>
      <c r="C2929" s="25"/>
      <c r="D2929" s="25"/>
      <c r="E2929" s="25"/>
      <c r="F2929" s="25"/>
      <c r="G2929" s="25"/>
      <c r="H2929" s="25"/>
      <c r="I2929" s="25"/>
      <c r="J2929" s="25"/>
      <c r="K2929" s="25"/>
      <c r="L2929" s="25"/>
    </row>
    <row r="2930" spans="1:12" ht="11.25" customHeight="1">
      <c r="A2930" s="39"/>
      <c r="B2930" s="39"/>
      <c r="C2930" s="25"/>
      <c r="D2930" s="25"/>
      <c r="E2930" s="25"/>
      <c r="F2930" s="25"/>
      <c r="G2930" s="25"/>
      <c r="H2930" s="25"/>
      <c r="I2930" s="25"/>
      <c r="J2930" s="25"/>
      <c r="K2930" s="25"/>
      <c r="L2930" s="25"/>
    </row>
    <row r="2931" spans="1:12" ht="11.25" customHeight="1">
      <c r="A2931" s="39"/>
      <c r="B2931" s="39"/>
      <c r="C2931" s="25"/>
      <c r="D2931" s="25"/>
      <c r="E2931" s="25"/>
      <c r="F2931" s="25"/>
      <c r="G2931" s="25"/>
      <c r="H2931" s="25"/>
      <c r="I2931" s="25"/>
      <c r="J2931" s="25"/>
      <c r="K2931" s="25"/>
      <c r="L2931" s="25"/>
    </row>
    <row r="2932" spans="1:12" ht="11.25" customHeight="1">
      <c r="A2932" s="35">
        <f t="shared" ref="A2932" si="614">A2928</f>
        <v>46704</v>
      </c>
      <c r="B2932" s="35"/>
      <c r="C2932" s="25"/>
      <c r="D2932" s="25"/>
      <c r="E2932" s="25"/>
      <c r="F2932" s="25"/>
      <c r="G2932" s="25"/>
      <c r="H2932" s="25"/>
      <c r="I2932" s="25"/>
      <c r="J2932" s="25"/>
      <c r="K2932" s="25"/>
      <c r="L2932" s="25"/>
    </row>
    <row r="2933" spans="1:12" ht="11.25" customHeight="1">
      <c r="A2933" s="35"/>
      <c r="B2933" s="35"/>
      <c r="C2933" s="25"/>
      <c r="D2933" s="25"/>
      <c r="E2933" s="25"/>
      <c r="F2933" s="25"/>
      <c r="G2933" s="25"/>
      <c r="H2933" s="25"/>
      <c r="I2933" s="25"/>
      <c r="J2933" s="25"/>
      <c r="K2933" s="25"/>
      <c r="L2933" s="25"/>
    </row>
    <row r="2934" spans="1:12" ht="11.25" customHeight="1">
      <c r="A2934" s="33" t="str">
        <f>IF(COUNTIF($N$18:$N$60,A2928)=1,VLOOKUP(A2928,$N$18:$O$60,2,0),"")</f>
        <v/>
      </c>
      <c r="B2934" s="33"/>
      <c r="C2934" s="25"/>
      <c r="D2934" s="25"/>
      <c r="E2934" s="25"/>
      <c r="F2934" s="25"/>
      <c r="G2934" s="25"/>
      <c r="H2934" s="25"/>
      <c r="I2934" s="25"/>
      <c r="J2934" s="25"/>
      <c r="K2934" s="25"/>
      <c r="L2934" s="25"/>
    </row>
    <row r="2935" spans="1:12" ht="11.25" customHeight="1">
      <c r="A2935" s="34"/>
      <c r="B2935" s="34"/>
      <c r="C2935" s="26"/>
      <c r="D2935" s="26"/>
      <c r="E2935" s="26"/>
      <c r="F2935" s="26"/>
      <c r="G2935" s="26"/>
      <c r="H2935" s="26"/>
      <c r="I2935" s="26"/>
      <c r="J2935" s="26"/>
      <c r="K2935" s="26"/>
      <c r="L2935" s="26"/>
    </row>
    <row r="2936" spans="1:12" ht="11.25" customHeight="1">
      <c r="A2936" s="19"/>
      <c r="B2936" s="19"/>
      <c r="C2936" s="24"/>
      <c r="D2936" s="24"/>
      <c r="E2936" s="24"/>
      <c r="F2936" s="24"/>
      <c r="G2936" s="24"/>
      <c r="H2936" s="24"/>
      <c r="I2936" s="24"/>
      <c r="J2936" s="24"/>
      <c r="K2936" s="24"/>
      <c r="L2936" s="24"/>
    </row>
    <row r="2937" spans="1:12" ht="11.25" customHeight="1">
      <c r="A2937" s="39">
        <f t="shared" ref="A2937" si="615">A2928+1</f>
        <v>46705</v>
      </c>
      <c r="B2937" s="39"/>
      <c r="C2937" s="25"/>
      <c r="D2937" s="25"/>
      <c r="E2937" s="25"/>
      <c r="F2937" s="25"/>
      <c r="G2937" s="25"/>
      <c r="H2937" s="25"/>
      <c r="I2937" s="25"/>
      <c r="J2937" s="25"/>
      <c r="K2937" s="25"/>
      <c r="L2937" s="25"/>
    </row>
    <row r="2938" spans="1:12" ht="11.25" customHeight="1">
      <c r="A2938" s="39"/>
      <c r="B2938" s="39"/>
      <c r="C2938" s="25"/>
      <c r="D2938" s="25"/>
      <c r="E2938" s="25"/>
      <c r="F2938" s="25"/>
      <c r="G2938" s="25"/>
      <c r="H2938" s="25"/>
      <c r="I2938" s="25"/>
      <c r="J2938" s="25"/>
      <c r="K2938" s="25"/>
      <c r="L2938" s="25"/>
    </row>
    <row r="2939" spans="1:12" ht="11.25" customHeight="1">
      <c r="A2939" s="39"/>
      <c r="B2939" s="39"/>
      <c r="C2939" s="25"/>
      <c r="D2939" s="25"/>
      <c r="E2939" s="25"/>
      <c r="F2939" s="25"/>
      <c r="G2939" s="25"/>
      <c r="H2939" s="25"/>
      <c r="I2939" s="25"/>
      <c r="J2939" s="25"/>
      <c r="K2939" s="25"/>
      <c r="L2939" s="25"/>
    </row>
    <row r="2940" spans="1:12" ht="11.25" customHeight="1">
      <c r="A2940" s="39"/>
      <c r="B2940" s="39"/>
      <c r="C2940" s="25"/>
      <c r="D2940" s="25"/>
      <c r="E2940" s="25"/>
      <c r="F2940" s="25"/>
      <c r="G2940" s="25"/>
      <c r="H2940" s="25"/>
      <c r="I2940" s="25"/>
      <c r="J2940" s="25"/>
      <c r="K2940" s="25"/>
      <c r="L2940" s="25"/>
    </row>
    <row r="2941" spans="1:12" ht="11.25" customHeight="1">
      <c r="A2941" s="35">
        <f t="shared" ref="A2941" si="616">A2937</f>
        <v>46705</v>
      </c>
      <c r="B2941" s="35"/>
      <c r="C2941" s="25"/>
      <c r="D2941" s="25"/>
      <c r="E2941" s="25"/>
      <c r="F2941" s="25"/>
      <c r="G2941" s="25"/>
      <c r="H2941" s="25"/>
      <c r="I2941" s="25"/>
      <c r="J2941" s="25"/>
      <c r="K2941" s="25"/>
      <c r="L2941" s="25"/>
    </row>
    <row r="2942" spans="1:12" ht="11.25" customHeight="1">
      <c r="A2942" s="35"/>
      <c r="B2942" s="35"/>
      <c r="C2942" s="25"/>
      <c r="D2942" s="25"/>
      <c r="E2942" s="25"/>
      <c r="F2942" s="25"/>
      <c r="G2942" s="25"/>
      <c r="H2942" s="25"/>
      <c r="I2942" s="25"/>
      <c r="J2942" s="25"/>
      <c r="K2942" s="25"/>
      <c r="L2942" s="25"/>
    </row>
    <row r="2943" spans="1:12" ht="11.25" customHeight="1">
      <c r="A2943" s="33" t="str">
        <f>IF(COUNTIF($N$18:$N$60,A2937)=1,VLOOKUP(A2937,$N$18:$O$60,2,0),"")</f>
        <v>Volkstrauertag</v>
      </c>
      <c r="B2943" s="33"/>
      <c r="C2943" s="25"/>
      <c r="D2943" s="25"/>
      <c r="E2943" s="25"/>
      <c r="F2943" s="25"/>
      <c r="G2943" s="25"/>
      <c r="H2943" s="25"/>
      <c r="I2943" s="25"/>
      <c r="J2943" s="25"/>
      <c r="K2943" s="25"/>
      <c r="L2943" s="25"/>
    </row>
    <row r="2944" spans="1:12" ht="11.25" customHeight="1">
      <c r="A2944" s="34"/>
      <c r="B2944" s="34"/>
      <c r="C2944" s="26"/>
      <c r="D2944" s="26"/>
      <c r="E2944" s="26"/>
      <c r="F2944" s="26"/>
      <c r="G2944" s="26"/>
      <c r="H2944" s="26"/>
      <c r="I2944" s="26"/>
      <c r="J2944" s="26"/>
      <c r="K2944" s="26"/>
      <c r="L2944" s="26"/>
    </row>
    <row r="2945" spans="1:12" ht="33.75" customHeight="1">
      <c r="A2945" s="36">
        <f>TRUNC((A2947-WEEKDAY(A2947,2)-DATE(YEAR(A2947+4-WEEKDAY(A2947,2)),1,-10))/7)</f>
        <v>46</v>
      </c>
      <c r="B2945" s="36"/>
      <c r="C2945" s="27" t="str">
        <f>IF(MONTH(A2947)=MONTH(A3001),VLOOKUP(MONTH(A2947),$R$1:$S$12,2,2)&amp;" "&amp;YEAR(A2947),VLOOKUP(MONTH(A2947),$R$1:$S$12,2,2)&amp;" "&amp;YEAR(A2947)&amp;" / "&amp;VLOOKUP(MONTH(A3001),$R$1:$S$12,2,2)&amp;" "&amp;YEAR(A3001))</f>
        <v>November 2027</v>
      </c>
      <c r="D2945" s="27"/>
      <c r="E2945" s="27"/>
      <c r="F2945" s="27"/>
      <c r="G2945" s="27"/>
      <c r="H2945" s="27"/>
      <c r="I2945" s="27"/>
      <c r="J2945" s="27"/>
      <c r="K2945" s="27"/>
      <c r="L2945" s="27"/>
    </row>
    <row r="2946" spans="1:12" ht="11.25" customHeight="1">
      <c r="A2946" s="21"/>
      <c r="B2946" s="21"/>
      <c r="C2946" s="24"/>
      <c r="D2946" s="24"/>
      <c r="E2946" s="24"/>
      <c r="F2946" s="24"/>
      <c r="G2946" s="24"/>
      <c r="H2946" s="24"/>
      <c r="I2946" s="24"/>
      <c r="J2946" s="24"/>
      <c r="K2946" s="24"/>
      <c r="L2946" s="24"/>
    </row>
    <row r="2947" spans="1:12" ht="11.25" customHeight="1">
      <c r="A2947" s="41">
        <f t="shared" ref="A2947" si="617">A2937+1</f>
        <v>46706</v>
      </c>
      <c r="B2947" s="41"/>
      <c r="C2947" s="25"/>
      <c r="D2947" s="25"/>
      <c r="E2947" s="25"/>
      <c r="F2947" s="25"/>
      <c r="G2947" s="25"/>
      <c r="H2947" s="25"/>
      <c r="I2947" s="25"/>
      <c r="J2947" s="25"/>
      <c r="K2947" s="25"/>
      <c r="L2947" s="25"/>
    </row>
    <row r="2948" spans="1:12" ht="11.25" customHeight="1">
      <c r="A2948" s="41"/>
      <c r="B2948" s="41"/>
      <c r="C2948" s="25"/>
      <c r="D2948" s="25"/>
      <c r="E2948" s="25"/>
      <c r="F2948" s="25"/>
      <c r="G2948" s="25"/>
      <c r="H2948" s="25"/>
      <c r="I2948" s="25"/>
      <c r="J2948" s="25"/>
      <c r="K2948" s="25"/>
      <c r="L2948" s="25"/>
    </row>
    <row r="2949" spans="1:12" ht="11.25" customHeight="1">
      <c r="A2949" s="41"/>
      <c r="B2949" s="41"/>
      <c r="C2949" s="25"/>
      <c r="D2949" s="25"/>
      <c r="E2949" s="25"/>
      <c r="F2949" s="25"/>
      <c r="G2949" s="25"/>
      <c r="H2949" s="25"/>
      <c r="I2949" s="25"/>
      <c r="J2949" s="25"/>
      <c r="K2949" s="25"/>
      <c r="L2949" s="25"/>
    </row>
    <row r="2950" spans="1:12" ht="11.25" customHeight="1">
      <c r="A2950" s="41"/>
      <c r="B2950" s="41"/>
      <c r="C2950" s="25"/>
      <c r="D2950" s="25"/>
      <c r="E2950" s="25"/>
      <c r="F2950" s="25"/>
      <c r="G2950" s="25"/>
      <c r="H2950" s="25"/>
      <c r="I2950" s="25"/>
      <c r="J2950" s="25"/>
      <c r="K2950" s="25"/>
      <c r="L2950" s="25"/>
    </row>
    <row r="2951" spans="1:12" ht="11.25" customHeight="1">
      <c r="A2951" s="40">
        <f t="shared" ref="A2951" si="618">A2947</f>
        <v>46706</v>
      </c>
      <c r="B2951" s="40"/>
      <c r="C2951" s="25"/>
      <c r="D2951" s="25"/>
      <c r="E2951" s="25"/>
      <c r="F2951" s="25"/>
      <c r="G2951" s="25"/>
      <c r="H2951" s="25"/>
      <c r="I2951" s="25"/>
      <c r="J2951" s="25"/>
      <c r="K2951" s="25"/>
      <c r="L2951" s="25"/>
    </row>
    <row r="2952" spans="1:12" ht="11.25" customHeight="1">
      <c r="A2952" s="40"/>
      <c r="B2952" s="40"/>
      <c r="C2952" s="25"/>
      <c r="D2952" s="25"/>
      <c r="E2952" s="25"/>
      <c r="F2952" s="25"/>
      <c r="G2952" s="25"/>
      <c r="H2952" s="25"/>
      <c r="I2952" s="25"/>
      <c r="J2952" s="25"/>
      <c r="K2952" s="25"/>
      <c r="L2952" s="25"/>
    </row>
    <row r="2953" spans="1:12" ht="11.25" customHeight="1">
      <c r="A2953" s="37" t="str">
        <f>IF(COUNTIF($N$18:$N$60,A2947)=1,VLOOKUP(A2947,$N$18:$O$60,2,0),"")</f>
        <v/>
      </c>
      <c r="B2953" s="37"/>
      <c r="C2953" s="25"/>
      <c r="D2953" s="25"/>
      <c r="E2953" s="25"/>
      <c r="F2953" s="25"/>
      <c r="G2953" s="25"/>
      <c r="H2953" s="25"/>
      <c r="I2953" s="25"/>
      <c r="J2953" s="25"/>
      <c r="K2953" s="25"/>
      <c r="L2953" s="25"/>
    </row>
    <row r="2954" spans="1:12" ht="11.25" customHeight="1">
      <c r="A2954" s="38"/>
      <c r="B2954" s="38"/>
      <c r="C2954" s="26"/>
      <c r="D2954" s="26"/>
      <c r="E2954" s="26"/>
      <c r="F2954" s="26"/>
      <c r="G2954" s="26"/>
      <c r="H2954" s="26"/>
      <c r="I2954" s="26"/>
      <c r="J2954" s="26"/>
      <c r="K2954" s="26"/>
      <c r="L2954" s="26"/>
    </row>
    <row r="2955" spans="1:12" ht="11.25" customHeight="1">
      <c r="A2955" s="21"/>
      <c r="B2955" s="21"/>
      <c r="C2955" s="24"/>
      <c r="D2955" s="24"/>
      <c r="E2955" s="24"/>
      <c r="F2955" s="24"/>
      <c r="G2955" s="24"/>
      <c r="H2955" s="24"/>
      <c r="I2955" s="24"/>
      <c r="J2955" s="24"/>
      <c r="K2955" s="24"/>
      <c r="L2955" s="24"/>
    </row>
    <row r="2956" spans="1:12" ht="11.25" customHeight="1">
      <c r="A2956" s="41">
        <f t="shared" ref="A2956" si="619">A2947+1</f>
        <v>46707</v>
      </c>
      <c r="B2956" s="41"/>
      <c r="C2956" s="25"/>
      <c r="D2956" s="25"/>
      <c r="E2956" s="25"/>
      <c r="F2956" s="25"/>
      <c r="G2956" s="25"/>
      <c r="H2956" s="25"/>
      <c r="I2956" s="25"/>
      <c r="J2956" s="25"/>
      <c r="K2956" s="25"/>
      <c r="L2956" s="25"/>
    </row>
    <row r="2957" spans="1:12" ht="11.25" customHeight="1">
      <c r="A2957" s="41"/>
      <c r="B2957" s="41"/>
      <c r="C2957" s="25"/>
      <c r="D2957" s="25"/>
      <c r="E2957" s="25"/>
      <c r="F2957" s="25"/>
      <c r="G2957" s="25"/>
      <c r="H2957" s="25"/>
      <c r="I2957" s="25"/>
      <c r="J2957" s="25"/>
      <c r="K2957" s="25"/>
      <c r="L2957" s="25"/>
    </row>
    <row r="2958" spans="1:12" ht="11.25" customHeight="1">
      <c r="A2958" s="41"/>
      <c r="B2958" s="41"/>
      <c r="C2958" s="25"/>
      <c r="D2958" s="25"/>
      <c r="E2958" s="25"/>
      <c r="F2958" s="25"/>
      <c r="G2958" s="25"/>
      <c r="H2958" s="25"/>
      <c r="I2958" s="25"/>
      <c r="J2958" s="25"/>
      <c r="K2958" s="25"/>
      <c r="L2958" s="25"/>
    </row>
    <row r="2959" spans="1:12" ht="11.25" customHeight="1">
      <c r="A2959" s="41"/>
      <c r="B2959" s="41"/>
      <c r="C2959" s="25"/>
      <c r="D2959" s="25"/>
      <c r="E2959" s="25"/>
      <c r="F2959" s="25"/>
      <c r="G2959" s="25"/>
      <c r="H2959" s="25"/>
      <c r="I2959" s="25"/>
      <c r="J2959" s="25"/>
      <c r="K2959" s="25"/>
      <c r="L2959" s="25"/>
    </row>
    <row r="2960" spans="1:12" ht="11.25" customHeight="1">
      <c r="A2960" s="40">
        <f t="shared" ref="A2960" si="620">A2956</f>
        <v>46707</v>
      </c>
      <c r="B2960" s="40"/>
      <c r="C2960" s="25"/>
      <c r="D2960" s="25"/>
      <c r="E2960" s="25"/>
      <c r="F2960" s="25"/>
      <c r="G2960" s="25"/>
      <c r="H2960" s="25"/>
      <c r="I2960" s="25"/>
      <c r="J2960" s="25"/>
      <c r="K2960" s="25"/>
      <c r="L2960" s="25"/>
    </row>
    <row r="2961" spans="1:12" ht="11.25" customHeight="1">
      <c r="A2961" s="40"/>
      <c r="B2961" s="40"/>
      <c r="C2961" s="25"/>
      <c r="D2961" s="25"/>
      <c r="E2961" s="25"/>
      <c r="F2961" s="25"/>
      <c r="G2961" s="25"/>
      <c r="H2961" s="25"/>
      <c r="I2961" s="25"/>
      <c r="J2961" s="25"/>
      <c r="K2961" s="25"/>
      <c r="L2961" s="25"/>
    </row>
    <row r="2962" spans="1:12" ht="11.25" customHeight="1">
      <c r="A2962" s="37" t="str">
        <f>IF(COUNTIF($N$18:$N$60,A2956)=1,VLOOKUP(A2956,$N$18:$O$60,2,0),"")</f>
        <v/>
      </c>
      <c r="B2962" s="37"/>
      <c r="C2962" s="25"/>
      <c r="D2962" s="25"/>
      <c r="E2962" s="25"/>
      <c r="F2962" s="25"/>
      <c r="G2962" s="25"/>
      <c r="H2962" s="25"/>
      <c r="I2962" s="25"/>
      <c r="J2962" s="25"/>
      <c r="K2962" s="25"/>
      <c r="L2962" s="25"/>
    </row>
    <row r="2963" spans="1:12" ht="11.25" customHeight="1">
      <c r="A2963" s="38"/>
      <c r="B2963" s="38"/>
      <c r="C2963" s="26"/>
      <c r="D2963" s="26"/>
      <c r="E2963" s="26"/>
      <c r="F2963" s="26"/>
      <c r="G2963" s="26"/>
      <c r="H2963" s="26"/>
      <c r="I2963" s="26"/>
      <c r="J2963" s="26"/>
      <c r="K2963" s="26"/>
      <c r="L2963" s="26"/>
    </row>
    <row r="2964" spans="1:12" ht="11.25" customHeight="1">
      <c r="A2964" s="22"/>
      <c r="B2964" s="22"/>
      <c r="C2964" s="24"/>
      <c r="D2964" s="24"/>
      <c r="E2964" s="24"/>
      <c r="F2964" s="24"/>
      <c r="G2964" s="24"/>
      <c r="H2964" s="24"/>
      <c r="I2964" s="24"/>
      <c r="J2964" s="24"/>
      <c r="K2964" s="24"/>
      <c r="L2964" s="24"/>
    </row>
    <row r="2965" spans="1:12" ht="11.25" customHeight="1">
      <c r="A2965" s="41">
        <f t="shared" ref="A2965" si="621">A2956+1</f>
        <v>46708</v>
      </c>
      <c r="B2965" s="41"/>
      <c r="C2965" s="25"/>
      <c r="D2965" s="25"/>
      <c r="E2965" s="25"/>
      <c r="F2965" s="25"/>
      <c r="G2965" s="25"/>
      <c r="H2965" s="25"/>
      <c r="I2965" s="25"/>
      <c r="J2965" s="25"/>
      <c r="K2965" s="25"/>
      <c r="L2965" s="25"/>
    </row>
    <row r="2966" spans="1:12" ht="11.25" customHeight="1">
      <c r="A2966" s="41"/>
      <c r="B2966" s="41"/>
      <c r="C2966" s="25"/>
      <c r="D2966" s="25"/>
      <c r="E2966" s="25"/>
      <c r="F2966" s="25"/>
      <c r="G2966" s="25"/>
      <c r="H2966" s="25"/>
      <c r="I2966" s="25"/>
      <c r="J2966" s="25"/>
      <c r="K2966" s="25"/>
      <c r="L2966" s="25"/>
    </row>
    <row r="2967" spans="1:12" ht="11.25" customHeight="1">
      <c r="A2967" s="41"/>
      <c r="B2967" s="41"/>
      <c r="C2967" s="25"/>
      <c r="D2967" s="25"/>
      <c r="E2967" s="25"/>
      <c r="F2967" s="25"/>
      <c r="G2967" s="25"/>
      <c r="H2967" s="25"/>
      <c r="I2967" s="25"/>
      <c r="J2967" s="25"/>
      <c r="K2967" s="25"/>
      <c r="L2967" s="25"/>
    </row>
    <row r="2968" spans="1:12" ht="11.25" customHeight="1">
      <c r="A2968" s="41"/>
      <c r="B2968" s="41"/>
      <c r="C2968" s="25"/>
      <c r="D2968" s="25"/>
      <c r="E2968" s="25"/>
      <c r="F2968" s="25"/>
      <c r="G2968" s="25"/>
      <c r="H2968" s="25"/>
      <c r="I2968" s="25"/>
      <c r="J2968" s="25"/>
      <c r="K2968" s="25"/>
      <c r="L2968" s="25"/>
    </row>
    <row r="2969" spans="1:12" ht="11.25" customHeight="1">
      <c r="A2969" s="40">
        <f t="shared" ref="A2969" si="622">A2965</f>
        <v>46708</v>
      </c>
      <c r="B2969" s="40"/>
      <c r="C2969" s="25"/>
      <c r="D2969" s="25"/>
      <c r="E2969" s="25"/>
      <c r="F2969" s="25"/>
      <c r="G2969" s="25"/>
      <c r="H2969" s="25"/>
      <c r="I2969" s="25"/>
      <c r="J2969" s="25"/>
      <c r="K2969" s="25"/>
      <c r="L2969" s="25"/>
    </row>
    <row r="2970" spans="1:12" ht="11.25" customHeight="1">
      <c r="A2970" s="40"/>
      <c r="B2970" s="40"/>
      <c r="C2970" s="25"/>
      <c r="D2970" s="25"/>
      <c r="E2970" s="25"/>
      <c r="F2970" s="25"/>
      <c r="G2970" s="25"/>
      <c r="H2970" s="25"/>
      <c r="I2970" s="25"/>
      <c r="J2970" s="25"/>
      <c r="K2970" s="25"/>
      <c r="L2970" s="25"/>
    </row>
    <row r="2971" spans="1:12" ht="11.25" customHeight="1">
      <c r="A2971" s="37" t="str">
        <f>IF(COUNTIF($N$18:$N$60,A2965)=1,VLOOKUP(A2965,$N$18:$O$60,2,0),"")</f>
        <v>Buss- und Bettag</v>
      </c>
      <c r="B2971" s="37"/>
      <c r="C2971" s="25"/>
      <c r="D2971" s="25"/>
      <c r="E2971" s="25"/>
      <c r="F2971" s="25"/>
      <c r="G2971" s="25"/>
      <c r="H2971" s="25"/>
      <c r="I2971" s="25"/>
      <c r="J2971" s="25"/>
      <c r="K2971" s="25"/>
      <c r="L2971" s="25"/>
    </row>
    <row r="2972" spans="1:12" ht="11.25" customHeight="1">
      <c r="A2972" s="38"/>
      <c r="B2972" s="38"/>
      <c r="C2972" s="26"/>
      <c r="D2972" s="26"/>
      <c r="E2972" s="26"/>
      <c r="F2972" s="26"/>
      <c r="G2972" s="26"/>
      <c r="H2972" s="26"/>
      <c r="I2972" s="26"/>
      <c r="J2972" s="26"/>
      <c r="K2972" s="26"/>
      <c r="L2972" s="26"/>
    </row>
    <row r="2973" spans="1:12" ht="11.25" customHeight="1">
      <c r="A2973" s="22"/>
      <c r="B2973" s="22"/>
      <c r="C2973" s="24"/>
      <c r="D2973" s="24"/>
      <c r="E2973" s="24"/>
      <c r="F2973" s="24"/>
      <c r="G2973" s="24"/>
      <c r="H2973" s="24"/>
      <c r="I2973" s="24"/>
      <c r="J2973" s="24"/>
      <c r="K2973" s="24"/>
      <c r="L2973" s="24"/>
    </row>
    <row r="2974" spans="1:12" ht="11.25" customHeight="1">
      <c r="A2974" s="41">
        <f t="shared" ref="A2974" si="623">A2965+1</f>
        <v>46709</v>
      </c>
      <c r="B2974" s="41"/>
      <c r="C2974" s="25"/>
      <c r="D2974" s="25"/>
      <c r="E2974" s="25"/>
      <c r="F2974" s="25"/>
      <c r="G2974" s="25"/>
      <c r="H2974" s="25"/>
      <c r="I2974" s="25"/>
      <c r="J2974" s="25"/>
      <c r="K2974" s="25"/>
      <c r="L2974" s="25"/>
    </row>
    <row r="2975" spans="1:12" ht="11.25" customHeight="1">
      <c r="A2975" s="41"/>
      <c r="B2975" s="41"/>
      <c r="C2975" s="25"/>
      <c r="D2975" s="25"/>
      <c r="E2975" s="25"/>
      <c r="F2975" s="25"/>
      <c r="G2975" s="25"/>
      <c r="H2975" s="25"/>
      <c r="I2975" s="25"/>
      <c r="J2975" s="25"/>
      <c r="K2975" s="25"/>
      <c r="L2975" s="25"/>
    </row>
    <row r="2976" spans="1:12" ht="11.25" customHeight="1">
      <c r="A2976" s="41"/>
      <c r="B2976" s="41"/>
      <c r="C2976" s="25"/>
      <c r="D2976" s="25"/>
      <c r="E2976" s="25"/>
      <c r="F2976" s="25"/>
      <c r="G2976" s="25"/>
      <c r="H2976" s="25"/>
      <c r="I2976" s="25"/>
      <c r="J2976" s="25"/>
      <c r="K2976" s="25"/>
      <c r="L2976" s="25"/>
    </row>
    <row r="2977" spans="1:12" ht="11.25" customHeight="1">
      <c r="A2977" s="41"/>
      <c r="B2977" s="41"/>
      <c r="C2977" s="25"/>
      <c r="D2977" s="25"/>
      <c r="E2977" s="25"/>
      <c r="F2977" s="25"/>
      <c r="G2977" s="25"/>
      <c r="H2977" s="25"/>
      <c r="I2977" s="25"/>
      <c r="J2977" s="25"/>
      <c r="K2977" s="25"/>
      <c r="L2977" s="25"/>
    </row>
    <row r="2978" spans="1:12" ht="11.25" customHeight="1">
      <c r="A2978" s="40">
        <f t="shared" ref="A2978" si="624">A2974</f>
        <v>46709</v>
      </c>
      <c r="B2978" s="40"/>
      <c r="C2978" s="25"/>
      <c r="D2978" s="25"/>
      <c r="E2978" s="25"/>
      <c r="F2978" s="25"/>
      <c r="G2978" s="25"/>
      <c r="H2978" s="25"/>
      <c r="I2978" s="25"/>
      <c r="J2978" s="25"/>
      <c r="K2978" s="25"/>
      <c r="L2978" s="25"/>
    </row>
    <row r="2979" spans="1:12" ht="11.25" customHeight="1">
      <c r="A2979" s="40"/>
      <c r="B2979" s="40"/>
      <c r="C2979" s="25"/>
      <c r="D2979" s="25"/>
      <c r="E2979" s="25"/>
      <c r="F2979" s="25"/>
      <c r="G2979" s="25"/>
      <c r="H2979" s="25"/>
      <c r="I2979" s="25"/>
      <c r="J2979" s="25"/>
      <c r="K2979" s="25"/>
      <c r="L2979" s="25"/>
    </row>
    <row r="2980" spans="1:12" ht="11.25" customHeight="1">
      <c r="A2980" s="37" t="str">
        <f>IF(COUNTIF($N$18:$N$60,A2974)=1,VLOOKUP(A2974,$N$18:$O$60,2,0),"")</f>
        <v/>
      </c>
      <c r="B2980" s="37"/>
      <c r="C2980" s="25"/>
      <c r="D2980" s="25"/>
      <c r="E2980" s="25"/>
      <c r="F2980" s="25"/>
      <c r="G2980" s="25"/>
      <c r="H2980" s="25"/>
      <c r="I2980" s="25"/>
      <c r="J2980" s="25"/>
      <c r="K2980" s="25"/>
      <c r="L2980" s="25"/>
    </row>
    <row r="2981" spans="1:12" ht="11.25" customHeight="1">
      <c r="A2981" s="38"/>
      <c r="B2981" s="38"/>
      <c r="C2981" s="26"/>
      <c r="D2981" s="26"/>
      <c r="E2981" s="26"/>
      <c r="F2981" s="26"/>
      <c r="G2981" s="26"/>
      <c r="H2981" s="26"/>
      <c r="I2981" s="26"/>
      <c r="J2981" s="26"/>
      <c r="K2981" s="26"/>
      <c r="L2981" s="26"/>
    </row>
    <row r="2982" spans="1:12" ht="11.25" customHeight="1">
      <c r="A2982" s="7"/>
      <c r="B2982" s="7"/>
      <c r="C2982" s="24"/>
      <c r="D2982" s="24"/>
      <c r="E2982" s="24"/>
      <c r="F2982" s="24"/>
      <c r="G2982" s="24"/>
      <c r="H2982" s="24"/>
      <c r="I2982" s="24"/>
      <c r="J2982" s="24"/>
      <c r="K2982" s="24"/>
      <c r="L2982" s="24"/>
    </row>
    <row r="2983" spans="1:12" ht="11.25" customHeight="1">
      <c r="A2983" s="41">
        <f t="shared" ref="A2983" si="625">A2974+1</f>
        <v>46710</v>
      </c>
      <c r="B2983" s="41"/>
      <c r="C2983" s="25"/>
      <c r="D2983" s="25"/>
      <c r="E2983" s="25"/>
      <c r="F2983" s="25"/>
      <c r="G2983" s="25"/>
      <c r="H2983" s="25"/>
      <c r="I2983" s="25"/>
      <c r="J2983" s="25"/>
      <c r="K2983" s="25"/>
      <c r="L2983" s="25"/>
    </row>
    <row r="2984" spans="1:12" ht="11.25" customHeight="1">
      <c r="A2984" s="41"/>
      <c r="B2984" s="41"/>
      <c r="C2984" s="25"/>
      <c r="D2984" s="25"/>
      <c r="E2984" s="25"/>
      <c r="F2984" s="25"/>
      <c r="G2984" s="25"/>
      <c r="H2984" s="25"/>
      <c r="I2984" s="25"/>
      <c r="J2984" s="25"/>
      <c r="K2984" s="25"/>
      <c r="L2984" s="25"/>
    </row>
    <row r="2985" spans="1:12" ht="11.25" customHeight="1">
      <c r="A2985" s="41"/>
      <c r="B2985" s="41"/>
      <c r="C2985" s="25"/>
      <c r="D2985" s="25"/>
      <c r="E2985" s="25"/>
      <c r="F2985" s="25"/>
      <c r="G2985" s="25"/>
      <c r="H2985" s="25"/>
      <c r="I2985" s="25"/>
      <c r="J2985" s="25"/>
      <c r="K2985" s="25"/>
      <c r="L2985" s="25"/>
    </row>
    <row r="2986" spans="1:12" ht="11.25" customHeight="1">
      <c r="A2986" s="41"/>
      <c r="B2986" s="41"/>
      <c r="C2986" s="25"/>
      <c r="D2986" s="25"/>
      <c r="E2986" s="25"/>
      <c r="F2986" s="25"/>
      <c r="G2986" s="25"/>
      <c r="H2986" s="25"/>
      <c r="I2986" s="25"/>
      <c r="J2986" s="25"/>
      <c r="K2986" s="25"/>
      <c r="L2986" s="25"/>
    </row>
    <row r="2987" spans="1:12" ht="11.25" customHeight="1">
      <c r="A2987" s="40">
        <f t="shared" ref="A2987" si="626">A2983</f>
        <v>46710</v>
      </c>
      <c r="B2987" s="40"/>
      <c r="C2987" s="25"/>
      <c r="D2987" s="25"/>
      <c r="E2987" s="25"/>
      <c r="F2987" s="25"/>
      <c r="G2987" s="25"/>
      <c r="H2987" s="25"/>
      <c r="I2987" s="25"/>
      <c r="J2987" s="25"/>
      <c r="K2987" s="25"/>
      <c r="L2987" s="25"/>
    </row>
    <row r="2988" spans="1:12" ht="11.25" customHeight="1">
      <c r="A2988" s="40"/>
      <c r="B2988" s="40"/>
      <c r="C2988" s="25"/>
      <c r="D2988" s="25"/>
      <c r="E2988" s="25"/>
      <c r="F2988" s="25"/>
      <c r="G2988" s="25"/>
      <c r="H2988" s="25"/>
      <c r="I2988" s="25"/>
      <c r="J2988" s="25"/>
      <c r="K2988" s="25"/>
      <c r="L2988" s="25"/>
    </row>
    <row r="2989" spans="1:12" ht="11.25" customHeight="1">
      <c r="A2989" s="37" t="str">
        <f>IF(COUNTIF($N$18:$N$60,A2983)=1,VLOOKUP(A2983,$N$18:$O$60,2,0),"")</f>
        <v/>
      </c>
      <c r="B2989" s="37"/>
      <c r="C2989" s="25"/>
      <c r="D2989" s="25"/>
      <c r="E2989" s="25"/>
      <c r="F2989" s="25"/>
      <c r="G2989" s="25"/>
      <c r="H2989" s="25"/>
      <c r="I2989" s="25"/>
      <c r="J2989" s="25"/>
      <c r="K2989" s="25"/>
      <c r="L2989" s="25"/>
    </row>
    <row r="2990" spans="1:12" ht="11.25" customHeight="1">
      <c r="A2990" s="38"/>
      <c r="B2990" s="38"/>
      <c r="C2990" s="26"/>
      <c r="D2990" s="26"/>
      <c r="E2990" s="26"/>
      <c r="F2990" s="26"/>
      <c r="G2990" s="26"/>
      <c r="H2990" s="26"/>
      <c r="I2990" s="26"/>
      <c r="J2990" s="26"/>
      <c r="K2990" s="26"/>
      <c r="L2990" s="26"/>
    </row>
    <row r="2991" spans="1:12" ht="11.25" customHeight="1">
      <c r="A2991" s="16"/>
      <c r="B2991" s="16"/>
      <c r="C2991" s="24"/>
      <c r="D2991" s="24"/>
      <c r="E2991" s="24"/>
      <c r="F2991" s="24"/>
      <c r="G2991" s="24"/>
      <c r="H2991" s="24"/>
      <c r="I2991" s="24"/>
      <c r="J2991" s="24"/>
      <c r="K2991" s="24"/>
      <c r="L2991" s="24"/>
    </row>
    <row r="2992" spans="1:12" ht="11.25" customHeight="1">
      <c r="A2992" s="39">
        <f t="shared" ref="A2992" si="627">A2983+1</f>
        <v>46711</v>
      </c>
      <c r="B2992" s="39"/>
      <c r="C2992" s="25"/>
      <c r="D2992" s="25"/>
      <c r="E2992" s="25"/>
      <c r="F2992" s="25"/>
      <c r="G2992" s="25"/>
      <c r="H2992" s="25"/>
      <c r="I2992" s="25"/>
      <c r="J2992" s="25"/>
      <c r="K2992" s="25"/>
      <c r="L2992" s="25"/>
    </row>
    <row r="2993" spans="1:12" ht="11.25" customHeight="1">
      <c r="A2993" s="39"/>
      <c r="B2993" s="39"/>
      <c r="C2993" s="25"/>
      <c r="D2993" s="25"/>
      <c r="E2993" s="25"/>
      <c r="F2993" s="25"/>
      <c r="G2993" s="25"/>
      <c r="H2993" s="25"/>
      <c r="I2993" s="25"/>
      <c r="J2993" s="25"/>
      <c r="K2993" s="25"/>
      <c r="L2993" s="25"/>
    </row>
    <row r="2994" spans="1:12" ht="11.25" customHeight="1">
      <c r="A2994" s="39"/>
      <c r="B2994" s="39"/>
      <c r="C2994" s="25"/>
      <c r="D2994" s="25"/>
      <c r="E2994" s="25"/>
      <c r="F2994" s="25"/>
      <c r="G2994" s="25"/>
      <c r="H2994" s="25"/>
      <c r="I2994" s="25"/>
      <c r="J2994" s="25"/>
      <c r="K2994" s="25"/>
      <c r="L2994" s="25"/>
    </row>
    <row r="2995" spans="1:12" ht="11.25" customHeight="1">
      <c r="A2995" s="39"/>
      <c r="B2995" s="39"/>
      <c r="C2995" s="25"/>
      <c r="D2995" s="25"/>
      <c r="E2995" s="25"/>
      <c r="F2995" s="25"/>
      <c r="G2995" s="25"/>
      <c r="H2995" s="25"/>
      <c r="I2995" s="25"/>
      <c r="J2995" s="25"/>
      <c r="K2995" s="25"/>
      <c r="L2995" s="25"/>
    </row>
    <row r="2996" spans="1:12" ht="11.25" customHeight="1">
      <c r="A2996" s="35">
        <f t="shared" ref="A2996" si="628">A2992</f>
        <v>46711</v>
      </c>
      <c r="B2996" s="35"/>
      <c r="C2996" s="25"/>
      <c r="D2996" s="25"/>
      <c r="E2996" s="25"/>
      <c r="F2996" s="25"/>
      <c r="G2996" s="25"/>
      <c r="H2996" s="25"/>
      <c r="I2996" s="25"/>
      <c r="J2996" s="25"/>
      <c r="K2996" s="25"/>
      <c r="L2996" s="25"/>
    </row>
    <row r="2997" spans="1:12" ht="11.25" customHeight="1">
      <c r="A2997" s="35"/>
      <c r="B2997" s="35"/>
      <c r="C2997" s="25"/>
      <c r="D2997" s="25"/>
      <c r="E2997" s="25"/>
      <c r="F2997" s="25"/>
      <c r="G2997" s="25"/>
      <c r="H2997" s="25"/>
      <c r="I2997" s="25"/>
      <c r="J2997" s="25"/>
      <c r="K2997" s="25"/>
      <c r="L2997" s="25"/>
    </row>
    <row r="2998" spans="1:12" ht="11.25" customHeight="1">
      <c r="A2998" s="33" t="str">
        <f>IF(COUNTIF($N$18:$N$60,A2992)=1,VLOOKUP(A2992,$N$18:$O$60,2,0),"")</f>
        <v/>
      </c>
      <c r="B2998" s="33"/>
      <c r="C2998" s="25"/>
      <c r="D2998" s="25"/>
      <c r="E2998" s="25"/>
      <c r="F2998" s="25"/>
      <c r="G2998" s="25"/>
      <c r="H2998" s="25"/>
      <c r="I2998" s="25"/>
      <c r="J2998" s="25"/>
      <c r="K2998" s="25"/>
      <c r="L2998" s="25"/>
    </row>
    <row r="2999" spans="1:12" ht="11.25" customHeight="1">
      <c r="A2999" s="34"/>
      <c r="B2999" s="34"/>
      <c r="C2999" s="26"/>
      <c r="D2999" s="26"/>
      <c r="E2999" s="26"/>
      <c r="F2999" s="26"/>
      <c r="G2999" s="26"/>
      <c r="H2999" s="26"/>
      <c r="I2999" s="26"/>
      <c r="J2999" s="26"/>
      <c r="K2999" s="26"/>
      <c r="L2999" s="26"/>
    </row>
    <row r="3000" spans="1:12" ht="11.25" customHeight="1">
      <c r="A3000" s="19"/>
      <c r="B3000" s="19"/>
      <c r="C3000" s="24"/>
      <c r="D3000" s="24"/>
      <c r="E3000" s="24"/>
      <c r="F3000" s="24"/>
      <c r="G3000" s="24"/>
      <c r="H3000" s="24"/>
      <c r="I3000" s="24"/>
      <c r="J3000" s="24"/>
      <c r="K3000" s="24"/>
      <c r="L3000" s="24"/>
    </row>
    <row r="3001" spans="1:12" ht="11.25" customHeight="1">
      <c r="A3001" s="39">
        <f t="shared" ref="A3001" si="629">A2992+1</f>
        <v>46712</v>
      </c>
      <c r="B3001" s="39"/>
      <c r="C3001" s="25"/>
      <c r="D3001" s="25"/>
      <c r="E3001" s="25"/>
      <c r="F3001" s="25"/>
      <c r="G3001" s="25"/>
      <c r="H3001" s="25"/>
      <c r="I3001" s="25"/>
      <c r="J3001" s="25"/>
      <c r="K3001" s="25"/>
      <c r="L3001" s="25"/>
    </row>
    <row r="3002" spans="1:12" ht="11.25" customHeight="1">
      <c r="A3002" s="39"/>
      <c r="B3002" s="39"/>
      <c r="C3002" s="25"/>
      <c r="D3002" s="25"/>
      <c r="E3002" s="25"/>
      <c r="F3002" s="25"/>
      <c r="G3002" s="25"/>
      <c r="H3002" s="25"/>
      <c r="I3002" s="25"/>
      <c r="J3002" s="25"/>
      <c r="K3002" s="25"/>
      <c r="L3002" s="25"/>
    </row>
    <row r="3003" spans="1:12" ht="11.25" customHeight="1">
      <c r="A3003" s="39"/>
      <c r="B3003" s="39"/>
      <c r="C3003" s="25"/>
      <c r="D3003" s="25"/>
      <c r="E3003" s="25"/>
      <c r="F3003" s="25"/>
      <c r="G3003" s="25"/>
      <c r="H3003" s="25"/>
      <c r="I3003" s="25"/>
      <c r="J3003" s="25"/>
      <c r="K3003" s="25"/>
      <c r="L3003" s="25"/>
    </row>
    <row r="3004" spans="1:12" ht="11.25" customHeight="1">
      <c r="A3004" s="39"/>
      <c r="B3004" s="39"/>
      <c r="C3004" s="25"/>
      <c r="D3004" s="25"/>
      <c r="E3004" s="25"/>
      <c r="F3004" s="25"/>
      <c r="G3004" s="25"/>
      <c r="H3004" s="25"/>
      <c r="I3004" s="25"/>
      <c r="J3004" s="25"/>
      <c r="K3004" s="25"/>
      <c r="L3004" s="25"/>
    </row>
    <row r="3005" spans="1:12" ht="11.25" customHeight="1">
      <c r="A3005" s="35">
        <f t="shared" ref="A3005" si="630">A3001</f>
        <v>46712</v>
      </c>
      <c r="B3005" s="35"/>
      <c r="C3005" s="25"/>
      <c r="D3005" s="25"/>
      <c r="E3005" s="25"/>
      <c r="F3005" s="25"/>
      <c r="G3005" s="25"/>
      <c r="H3005" s="25"/>
      <c r="I3005" s="25"/>
      <c r="J3005" s="25"/>
      <c r="K3005" s="25"/>
      <c r="L3005" s="25"/>
    </row>
    <row r="3006" spans="1:12" ht="11.25" customHeight="1">
      <c r="A3006" s="35"/>
      <c r="B3006" s="35"/>
      <c r="C3006" s="25"/>
      <c r="D3006" s="25"/>
      <c r="E3006" s="25"/>
      <c r="F3006" s="25"/>
      <c r="G3006" s="25"/>
      <c r="H3006" s="25"/>
      <c r="I3006" s="25"/>
      <c r="J3006" s="25"/>
      <c r="K3006" s="25"/>
      <c r="L3006" s="25"/>
    </row>
    <row r="3007" spans="1:12" ht="11.25" customHeight="1">
      <c r="A3007" s="33" t="str">
        <f>IF(COUNTIF($N$18:$N$60,A3001)=1,VLOOKUP(A3001,$N$18:$O$60,2,0),"")</f>
        <v>Totensonntag</v>
      </c>
      <c r="B3007" s="33"/>
      <c r="C3007" s="25"/>
      <c r="D3007" s="25"/>
      <c r="E3007" s="25"/>
      <c r="F3007" s="25"/>
      <c r="G3007" s="25"/>
      <c r="H3007" s="25"/>
      <c r="I3007" s="25"/>
      <c r="J3007" s="25"/>
      <c r="K3007" s="25"/>
      <c r="L3007" s="25"/>
    </row>
    <row r="3008" spans="1:12" ht="11.25" customHeight="1">
      <c r="A3008" s="34"/>
      <c r="B3008" s="34"/>
      <c r="C3008" s="26"/>
      <c r="D3008" s="26"/>
      <c r="E3008" s="26"/>
      <c r="F3008" s="26"/>
      <c r="G3008" s="26"/>
      <c r="H3008" s="26"/>
      <c r="I3008" s="26"/>
      <c r="J3008" s="26"/>
      <c r="K3008" s="26"/>
      <c r="L3008" s="26"/>
    </row>
    <row r="3009" spans="1:12" ht="33.75" customHeight="1">
      <c r="A3009" s="36">
        <f>TRUNC((A3011-WEEKDAY(A3011,2)-DATE(YEAR(A3011+4-WEEKDAY(A3011,2)),1,-10))/7)</f>
        <v>47</v>
      </c>
      <c r="B3009" s="36"/>
      <c r="C3009" s="27" t="str">
        <f>IF(MONTH(A3011)=MONTH(A3065),VLOOKUP(MONTH(A3011),$R$1:$S$12,2,2)&amp;" "&amp;YEAR(A3011),VLOOKUP(MONTH(A3011),$R$1:$S$12,2,2)&amp;" "&amp;YEAR(A3011)&amp;" / "&amp;VLOOKUP(MONTH(A3065),$R$1:$S$12,2,2)&amp;" "&amp;YEAR(A3065))</f>
        <v>November 2027</v>
      </c>
      <c r="D3009" s="27"/>
      <c r="E3009" s="27"/>
      <c r="F3009" s="27"/>
      <c r="G3009" s="27"/>
      <c r="H3009" s="27"/>
      <c r="I3009" s="27"/>
      <c r="J3009" s="27"/>
      <c r="K3009" s="27"/>
      <c r="L3009" s="27"/>
    </row>
    <row r="3010" spans="1:12" ht="11.25" customHeight="1">
      <c r="A3010" s="21"/>
      <c r="B3010" s="21"/>
      <c r="C3010" s="24"/>
      <c r="D3010" s="24"/>
      <c r="E3010" s="24"/>
      <c r="F3010" s="24"/>
      <c r="G3010" s="24"/>
      <c r="H3010" s="24"/>
      <c r="I3010" s="24"/>
      <c r="J3010" s="24"/>
      <c r="K3010" s="24"/>
      <c r="L3010" s="24"/>
    </row>
    <row r="3011" spans="1:12" ht="11.25" customHeight="1">
      <c r="A3011" s="41">
        <f t="shared" ref="A3011" si="631">A3001+1</f>
        <v>46713</v>
      </c>
      <c r="B3011" s="41"/>
      <c r="C3011" s="25"/>
      <c r="D3011" s="25"/>
      <c r="E3011" s="25"/>
      <c r="F3011" s="25"/>
      <c r="G3011" s="25"/>
      <c r="H3011" s="25"/>
      <c r="I3011" s="25"/>
      <c r="J3011" s="25"/>
      <c r="K3011" s="25"/>
      <c r="L3011" s="25"/>
    </row>
    <row r="3012" spans="1:12" ht="11.25" customHeight="1">
      <c r="A3012" s="41"/>
      <c r="B3012" s="41"/>
      <c r="C3012" s="25"/>
      <c r="D3012" s="25"/>
      <c r="E3012" s="25"/>
      <c r="F3012" s="25"/>
      <c r="G3012" s="25"/>
      <c r="H3012" s="25"/>
      <c r="I3012" s="25"/>
      <c r="J3012" s="25"/>
      <c r="K3012" s="25"/>
      <c r="L3012" s="25"/>
    </row>
    <row r="3013" spans="1:12" ht="11.25" customHeight="1">
      <c r="A3013" s="41"/>
      <c r="B3013" s="41"/>
      <c r="C3013" s="25"/>
      <c r="D3013" s="25"/>
      <c r="E3013" s="25"/>
      <c r="F3013" s="25"/>
      <c r="G3013" s="25"/>
      <c r="H3013" s="25"/>
      <c r="I3013" s="25"/>
      <c r="J3013" s="25"/>
      <c r="K3013" s="25"/>
      <c r="L3013" s="25"/>
    </row>
    <row r="3014" spans="1:12" ht="11.25" customHeight="1">
      <c r="A3014" s="41"/>
      <c r="B3014" s="41"/>
      <c r="C3014" s="25"/>
      <c r="D3014" s="25"/>
      <c r="E3014" s="25"/>
      <c r="F3014" s="25"/>
      <c r="G3014" s="25"/>
      <c r="H3014" s="25"/>
      <c r="I3014" s="25"/>
      <c r="J3014" s="25"/>
      <c r="K3014" s="25"/>
      <c r="L3014" s="25"/>
    </row>
    <row r="3015" spans="1:12" ht="11.25" customHeight="1">
      <c r="A3015" s="40">
        <f t="shared" ref="A3015" si="632">A3011</f>
        <v>46713</v>
      </c>
      <c r="B3015" s="40"/>
      <c r="C3015" s="25"/>
      <c r="D3015" s="25"/>
      <c r="E3015" s="25"/>
      <c r="F3015" s="25"/>
      <c r="G3015" s="25"/>
      <c r="H3015" s="25"/>
      <c r="I3015" s="25"/>
      <c r="J3015" s="25"/>
      <c r="K3015" s="25"/>
      <c r="L3015" s="25"/>
    </row>
    <row r="3016" spans="1:12" ht="11.25" customHeight="1">
      <c r="A3016" s="40"/>
      <c r="B3016" s="40"/>
      <c r="C3016" s="25"/>
      <c r="D3016" s="25"/>
      <c r="E3016" s="25"/>
      <c r="F3016" s="25"/>
      <c r="G3016" s="25"/>
      <c r="H3016" s="25"/>
      <c r="I3016" s="25"/>
      <c r="J3016" s="25"/>
      <c r="K3016" s="25"/>
      <c r="L3016" s="25"/>
    </row>
    <row r="3017" spans="1:12" ht="11.25" customHeight="1">
      <c r="A3017" s="37" t="str">
        <f>IF(COUNTIF($N$18:$N$60,A3011)=1,VLOOKUP(A3011,$N$18:$O$60,2,0),"")</f>
        <v/>
      </c>
      <c r="B3017" s="37"/>
      <c r="C3017" s="25"/>
      <c r="D3017" s="25"/>
      <c r="E3017" s="25"/>
      <c r="F3017" s="25"/>
      <c r="G3017" s="25"/>
      <c r="H3017" s="25"/>
      <c r="I3017" s="25"/>
      <c r="J3017" s="25"/>
      <c r="K3017" s="25"/>
      <c r="L3017" s="25"/>
    </row>
    <row r="3018" spans="1:12" ht="11.25" customHeight="1">
      <c r="A3018" s="38"/>
      <c r="B3018" s="38"/>
      <c r="C3018" s="26"/>
      <c r="D3018" s="26"/>
      <c r="E3018" s="26"/>
      <c r="F3018" s="26"/>
      <c r="G3018" s="26"/>
      <c r="H3018" s="26"/>
      <c r="I3018" s="26"/>
      <c r="J3018" s="26"/>
      <c r="K3018" s="26"/>
      <c r="L3018" s="26"/>
    </row>
    <row r="3019" spans="1:12" ht="11.25" customHeight="1">
      <c r="A3019" s="21"/>
      <c r="B3019" s="21"/>
      <c r="C3019" s="24"/>
      <c r="D3019" s="24"/>
      <c r="E3019" s="24"/>
      <c r="F3019" s="24"/>
      <c r="G3019" s="24"/>
      <c r="H3019" s="24"/>
      <c r="I3019" s="24"/>
      <c r="J3019" s="24"/>
      <c r="K3019" s="24"/>
      <c r="L3019" s="24"/>
    </row>
    <row r="3020" spans="1:12" ht="11.25" customHeight="1">
      <c r="A3020" s="41">
        <f t="shared" ref="A3020" si="633">A3011+1</f>
        <v>46714</v>
      </c>
      <c r="B3020" s="41"/>
      <c r="C3020" s="25"/>
      <c r="D3020" s="25"/>
      <c r="E3020" s="25"/>
      <c r="F3020" s="25"/>
      <c r="G3020" s="25"/>
      <c r="H3020" s="25"/>
      <c r="I3020" s="25"/>
      <c r="J3020" s="25"/>
      <c r="K3020" s="25"/>
      <c r="L3020" s="25"/>
    </row>
    <row r="3021" spans="1:12" ht="11.25" customHeight="1">
      <c r="A3021" s="41"/>
      <c r="B3021" s="41"/>
      <c r="C3021" s="25"/>
      <c r="D3021" s="25"/>
      <c r="E3021" s="25"/>
      <c r="F3021" s="25"/>
      <c r="G3021" s="25"/>
      <c r="H3021" s="25"/>
      <c r="I3021" s="25"/>
      <c r="J3021" s="25"/>
      <c r="K3021" s="25"/>
      <c r="L3021" s="25"/>
    </row>
    <row r="3022" spans="1:12" ht="11.25" customHeight="1">
      <c r="A3022" s="41"/>
      <c r="B3022" s="41"/>
      <c r="C3022" s="25"/>
      <c r="D3022" s="25"/>
      <c r="E3022" s="25"/>
      <c r="F3022" s="25"/>
      <c r="G3022" s="25"/>
      <c r="H3022" s="25"/>
      <c r="I3022" s="25"/>
      <c r="J3022" s="25"/>
      <c r="K3022" s="25"/>
      <c r="L3022" s="25"/>
    </row>
    <row r="3023" spans="1:12" ht="11.25" customHeight="1">
      <c r="A3023" s="41"/>
      <c r="B3023" s="41"/>
      <c r="C3023" s="25"/>
      <c r="D3023" s="25"/>
      <c r="E3023" s="25"/>
      <c r="F3023" s="25"/>
      <c r="G3023" s="25"/>
      <c r="H3023" s="25"/>
      <c r="I3023" s="25"/>
      <c r="J3023" s="25"/>
      <c r="K3023" s="25"/>
      <c r="L3023" s="25"/>
    </row>
    <row r="3024" spans="1:12" ht="11.25" customHeight="1">
      <c r="A3024" s="40">
        <f t="shared" ref="A3024" si="634">A3020</f>
        <v>46714</v>
      </c>
      <c r="B3024" s="40"/>
      <c r="C3024" s="25"/>
      <c r="D3024" s="25"/>
      <c r="E3024" s="25"/>
      <c r="F3024" s="25"/>
      <c r="G3024" s="25"/>
      <c r="H3024" s="25"/>
      <c r="I3024" s="25"/>
      <c r="J3024" s="25"/>
      <c r="K3024" s="25"/>
      <c r="L3024" s="25"/>
    </row>
    <row r="3025" spans="1:12" ht="11.25" customHeight="1">
      <c r="A3025" s="40"/>
      <c r="B3025" s="40"/>
      <c r="C3025" s="25"/>
      <c r="D3025" s="25"/>
      <c r="E3025" s="25"/>
      <c r="F3025" s="25"/>
      <c r="G3025" s="25"/>
      <c r="H3025" s="25"/>
      <c r="I3025" s="25"/>
      <c r="J3025" s="25"/>
      <c r="K3025" s="25"/>
      <c r="L3025" s="25"/>
    </row>
    <row r="3026" spans="1:12" ht="11.25" customHeight="1">
      <c r="A3026" s="37" t="str">
        <f>IF(COUNTIF($N$18:$N$60,A3020)=1,VLOOKUP(A3020,$N$18:$O$60,2,0),"")</f>
        <v/>
      </c>
      <c r="B3026" s="37"/>
      <c r="C3026" s="25"/>
      <c r="D3026" s="25"/>
      <c r="E3026" s="25"/>
      <c r="F3026" s="25"/>
      <c r="G3026" s="25"/>
      <c r="H3026" s="25"/>
      <c r="I3026" s="25"/>
      <c r="J3026" s="25"/>
      <c r="K3026" s="25"/>
      <c r="L3026" s="25"/>
    </row>
    <row r="3027" spans="1:12" ht="11.25" customHeight="1">
      <c r="A3027" s="38"/>
      <c r="B3027" s="38"/>
      <c r="C3027" s="26"/>
      <c r="D3027" s="26"/>
      <c r="E3027" s="26"/>
      <c r="F3027" s="26"/>
      <c r="G3027" s="26"/>
      <c r="H3027" s="26"/>
      <c r="I3027" s="26"/>
      <c r="J3027" s="26"/>
      <c r="K3027" s="26"/>
      <c r="L3027" s="26"/>
    </row>
    <row r="3028" spans="1:12" ht="11.25" customHeight="1">
      <c r="A3028" s="22"/>
      <c r="B3028" s="22"/>
      <c r="C3028" s="24"/>
      <c r="D3028" s="24"/>
      <c r="E3028" s="24"/>
      <c r="F3028" s="24"/>
      <c r="G3028" s="24"/>
      <c r="H3028" s="24"/>
      <c r="I3028" s="24"/>
      <c r="J3028" s="24"/>
      <c r="K3028" s="24"/>
      <c r="L3028" s="24"/>
    </row>
    <row r="3029" spans="1:12" ht="11.25" customHeight="1">
      <c r="A3029" s="41">
        <f t="shared" ref="A3029" si="635">A3020+1</f>
        <v>46715</v>
      </c>
      <c r="B3029" s="41"/>
      <c r="C3029" s="25"/>
      <c r="D3029" s="25"/>
      <c r="E3029" s="25"/>
      <c r="F3029" s="25"/>
      <c r="G3029" s="25"/>
      <c r="H3029" s="25"/>
      <c r="I3029" s="25"/>
      <c r="J3029" s="25"/>
      <c r="K3029" s="25"/>
      <c r="L3029" s="25"/>
    </row>
    <row r="3030" spans="1:12" ht="11.25" customHeight="1">
      <c r="A3030" s="41"/>
      <c r="B3030" s="41"/>
      <c r="C3030" s="25"/>
      <c r="D3030" s="25"/>
      <c r="E3030" s="25"/>
      <c r="F3030" s="25"/>
      <c r="G3030" s="25"/>
      <c r="H3030" s="25"/>
      <c r="I3030" s="25"/>
      <c r="J3030" s="25"/>
      <c r="K3030" s="25"/>
      <c r="L3030" s="25"/>
    </row>
    <row r="3031" spans="1:12" ht="11.25" customHeight="1">
      <c r="A3031" s="41"/>
      <c r="B3031" s="41"/>
      <c r="C3031" s="25"/>
      <c r="D3031" s="25"/>
      <c r="E3031" s="25"/>
      <c r="F3031" s="25"/>
      <c r="G3031" s="25"/>
      <c r="H3031" s="25"/>
      <c r="I3031" s="25"/>
      <c r="J3031" s="25"/>
      <c r="K3031" s="25"/>
      <c r="L3031" s="25"/>
    </row>
    <row r="3032" spans="1:12" ht="11.25" customHeight="1">
      <c r="A3032" s="41"/>
      <c r="B3032" s="41"/>
      <c r="C3032" s="25"/>
      <c r="D3032" s="25"/>
      <c r="E3032" s="25"/>
      <c r="F3032" s="25"/>
      <c r="G3032" s="25"/>
      <c r="H3032" s="25"/>
      <c r="I3032" s="25"/>
      <c r="J3032" s="25"/>
      <c r="K3032" s="25"/>
      <c r="L3032" s="25"/>
    </row>
    <row r="3033" spans="1:12" ht="11.25" customHeight="1">
      <c r="A3033" s="40">
        <f t="shared" ref="A3033" si="636">A3029</f>
        <v>46715</v>
      </c>
      <c r="B3033" s="40"/>
      <c r="C3033" s="25"/>
      <c r="D3033" s="25"/>
      <c r="E3033" s="25"/>
      <c r="F3033" s="25"/>
      <c r="G3033" s="25"/>
      <c r="H3033" s="25"/>
      <c r="I3033" s="25"/>
      <c r="J3033" s="25"/>
      <c r="K3033" s="25"/>
      <c r="L3033" s="25"/>
    </row>
    <row r="3034" spans="1:12" ht="11.25" customHeight="1">
      <c r="A3034" s="40"/>
      <c r="B3034" s="40"/>
      <c r="C3034" s="25"/>
      <c r="D3034" s="25"/>
      <c r="E3034" s="25"/>
      <c r="F3034" s="25"/>
      <c r="G3034" s="25"/>
      <c r="H3034" s="25"/>
      <c r="I3034" s="25"/>
      <c r="J3034" s="25"/>
      <c r="K3034" s="25"/>
      <c r="L3034" s="25"/>
    </row>
    <row r="3035" spans="1:12" ht="11.25" customHeight="1">
      <c r="A3035" s="37" t="str">
        <f>IF(COUNTIF($N$18:$N$60,A3029)=1,VLOOKUP(A3029,$N$18:$O$60,2,0),"")</f>
        <v/>
      </c>
      <c r="B3035" s="37"/>
      <c r="C3035" s="25"/>
      <c r="D3035" s="25"/>
      <c r="E3035" s="25"/>
      <c r="F3035" s="25"/>
      <c r="G3035" s="25"/>
      <c r="H3035" s="25"/>
      <c r="I3035" s="25"/>
      <c r="J3035" s="25"/>
      <c r="K3035" s="25"/>
      <c r="L3035" s="25"/>
    </row>
    <row r="3036" spans="1:12" ht="11.25" customHeight="1">
      <c r="A3036" s="38"/>
      <c r="B3036" s="38"/>
      <c r="C3036" s="26"/>
      <c r="D3036" s="26"/>
      <c r="E3036" s="26"/>
      <c r="F3036" s="26"/>
      <c r="G3036" s="26"/>
      <c r="H3036" s="26"/>
      <c r="I3036" s="26"/>
      <c r="J3036" s="26"/>
      <c r="K3036" s="26"/>
      <c r="L3036" s="26"/>
    </row>
    <row r="3037" spans="1:12" ht="11.25" customHeight="1">
      <c r="A3037" s="22"/>
      <c r="B3037" s="22"/>
      <c r="C3037" s="24"/>
      <c r="D3037" s="24"/>
      <c r="E3037" s="24"/>
      <c r="F3037" s="24"/>
      <c r="G3037" s="24"/>
      <c r="H3037" s="24"/>
      <c r="I3037" s="24"/>
      <c r="J3037" s="24"/>
      <c r="K3037" s="24"/>
      <c r="L3037" s="24"/>
    </row>
    <row r="3038" spans="1:12" ht="11.25" customHeight="1">
      <c r="A3038" s="41">
        <f t="shared" ref="A3038" si="637">A3029+1</f>
        <v>46716</v>
      </c>
      <c r="B3038" s="41"/>
      <c r="C3038" s="25"/>
      <c r="D3038" s="25"/>
      <c r="E3038" s="25"/>
      <c r="F3038" s="25"/>
      <c r="G3038" s="25"/>
      <c r="H3038" s="25"/>
      <c r="I3038" s="25"/>
      <c r="J3038" s="25"/>
      <c r="K3038" s="25"/>
      <c r="L3038" s="25"/>
    </row>
    <row r="3039" spans="1:12" ht="11.25" customHeight="1">
      <c r="A3039" s="41"/>
      <c r="B3039" s="41"/>
      <c r="C3039" s="25"/>
      <c r="D3039" s="25"/>
      <c r="E3039" s="25"/>
      <c r="F3039" s="25"/>
      <c r="G3039" s="25"/>
      <c r="H3039" s="25"/>
      <c r="I3039" s="25"/>
      <c r="J3039" s="25"/>
      <c r="K3039" s="25"/>
      <c r="L3039" s="25"/>
    </row>
    <row r="3040" spans="1:12" ht="11.25" customHeight="1">
      <c r="A3040" s="41"/>
      <c r="B3040" s="41"/>
      <c r="C3040" s="25"/>
      <c r="D3040" s="25"/>
      <c r="E3040" s="25"/>
      <c r="F3040" s="25"/>
      <c r="G3040" s="25"/>
      <c r="H3040" s="25"/>
      <c r="I3040" s="25"/>
      <c r="J3040" s="25"/>
      <c r="K3040" s="25"/>
      <c r="L3040" s="25"/>
    </row>
    <row r="3041" spans="1:12" ht="11.25" customHeight="1">
      <c r="A3041" s="41"/>
      <c r="B3041" s="41"/>
      <c r="C3041" s="25"/>
      <c r="D3041" s="25"/>
      <c r="E3041" s="25"/>
      <c r="F3041" s="25"/>
      <c r="G3041" s="25"/>
      <c r="H3041" s="25"/>
      <c r="I3041" s="25"/>
      <c r="J3041" s="25"/>
      <c r="K3041" s="25"/>
      <c r="L3041" s="25"/>
    </row>
    <row r="3042" spans="1:12" ht="11.25" customHeight="1">
      <c r="A3042" s="40">
        <f t="shared" ref="A3042" si="638">A3038</f>
        <v>46716</v>
      </c>
      <c r="B3042" s="40"/>
      <c r="C3042" s="25"/>
      <c r="D3042" s="25"/>
      <c r="E3042" s="25"/>
      <c r="F3042" s="25"/>
      <c r="G3042" s="25"/>
      <c r="H3042" s="25"/>
      <c r="I3042" s="25"/>
      <c r="J3042" s="25"/>
      <c r="K3042" s="25"/>
      <c r="L3042" s="25"/>
    </row>
    <row r="3043" spans="1:12" ht="11.25" customHeight="1">
      <c r="A3043" s="40"/>
      <c r="B3043" s="40"/>
      <c r="C3043" s="25"/>
      <c r="D3043" s="25"/>
      <c r="E3043" s="25"/>
      <c r="F3043" s="25"/>
      <c r="G3043" s="25"/>
      <c r="H3043" s="25"/>
      <c r="I3043" s="25"/>
      <c r="J3043" s="25"/>
      <c r="K3043" s="25"/>
      <c r="L3043" s="25"/>
    </row>
    <row r="3044" spans="1:12" ht="11.25" customHeight="1">
      <c r="A3044" s="37" t="str">
        <f>IF(COUNTIF($N$18:$N$60,A3038)=1,VLOOKUP(A3038,$N$18:$O$60,2,0),"")</f>
        <v/>
      </c>
      <c r="B3044" s="37"/>
      <c r="C3044" s="25"/>
      <c r="D3044" s="25"/>
      <c r="E3044" s="25"/>
      <c r="F3044" s="25"/>
      <c r="G3044" s="25"/>
      <c r="H3044" s="25"/>
      <c r="I3044" s="25"/>
      <c r="J3044" s="25"/>
      <c r="K3044" s="25"/>
      <c r="L3044" s="25"/>
    </row>
    <row r="3045" spans="1:12" ht="11.25" customHeight="1">
      <c r="A3045" s="38"/>
      <c r="B3045" s="38"/>
      <c r="C3045" s="26"/>
      <c r="D3045" s="26"/>
      <c r="E3045" s="26"/>
      <c r="F3045" s="26"/>
      <c r="G3045" s="26"/>
      <c r="H3045" s="26"/>
      <c r="I3045" s="26"/>
      <c r="J3045" s="26"/>
      <c r="K3045" s="26"/>
      <c r="L3045" s="26"/>
    </row>
    <row r="3046" spans="1:12" ht="11.25" customHeight="1">
      <c r="A3046" s="7"/>
      <c r="B3046" s="7"/>
      <c r="C3046" s="24"/>
      <c r="D3046" s="24"/>
      <c r="E3046" s="24"/>
      <c r="F3046" s="24"/>
      <c r="G3046" s="24"/>
      <c r="H3046" s="24"/>
      <c r="I3046" s="24"/>
      <c r="J3046" s="24"/>
      <c r="K3046" s="24"/>
      <c r="L3046" s="24"/>
    </row>
    <row r="3047" spans="1:12" ht="11.25" customHeight="1">
      <c r="A3047" s="41">
        <f t="shared" ref="A3047" si="639">A3038+1</f>
        <v>46717</v>
      </c>
      <c r="B3047" s="41"/>
      <c r="C3047" s="25"/>
      <c r="D3047" s="25"/>
      <c r="E3047" s="25"/>
      <c r="F3047" s="25"/>
      <c r="G3047" s="25"/>
      <c r="H3047" s="25"/>
      <c r="I3047" s="25"/>
      <c r="J3047" s="25"/>
      <c r="K3047" s="25"/>
      <c r="L3047" s="25"/>
    </row>
    <row r="3048" spans="1:12" ht="11.25" customHeight="1">
      <c r="A3048" s="41"/>
      <c r="B3048" s="41"/>
      <c r="C3048" s="25"/>
      <c r="D3048" s="25"/>
      <c r="E3048" s="25"/>
      <c r="F3048" s="25"/>
      <c r="G3048" s="25"/>
      <c r="H3048" s="25"/>
      <c r="I3048" s="25"/>
      <c r="J3048" s="25"/>
      <c r="K3048" s="25"/>
      <c r="L3048" s="25"/>
    </row>
    <row r="3049" spans="1:12" ht="11.25" customHeight="1">
      <c r="A3049" s="41"/>
      <c r="B3049" s="41"/>
      <c r="C3049" s="25"/>
      <c r="D3049" s="25"/>
      <c r="E3049" s="25"/>
      <c r="F3049" s="25"/>
      <c r="G3049" s="25"/>
      <c r="H3049" s="25"/>
      <c r="I3049" s="25"/>
      <c r="J3049" s="25"/>
      <c r="K3049" s="25"/>
      <c r="L3049" s="25"/>
    </row>
    <row r="3050" spans="1:12" ht="11.25" customHeight="1">
      <c r="A3050" s="41"/>
      <c r="B3050" s="41"/>
      <c r="C3050" s="25"/>
      <c r="D3050" s="25"/>
      <c r="E3050" s="25"/>
      <c r="F3050" s="25"/>
      <c r="G3050" s="25"/>
      <c r="H3050" s="25"/>
      <c r="I3050" s="25"/>
      <c r="J3050" s="25"/>
      <c r="K3050" s="25"/>
      <c r="L3050" s="25"/>
    </row>
    <row r="3051" spans="1:12" ht="11.25" customHeight="1">
      <c r="A3051" s="40">
        <f t="shared" ref="A3051" si="640">A3047</f>
        <v>46717</v>
      </c>
      <c r="B3051" s="40"/>
      <c r="C3051" s="25"/>
      <c r="D3051" s="25"/>
      <c r="E3051" s="25"/>
      <c r="F3051" s="25"/>
      <c r="G3051" s="25"/>
      <c r="H3051" s="25"/>
      <c r="I3051" s="25"/>
      <c r="J3051" s="25"/>
      <c r="K3051" s="25"/>
      <c r="L3051" s="25"/>
    </row>
    <row r="3052" spans="1:12" ht="11.25" customHeight="1">
      <c r="A3052" s="40"/>
      <c r="B3052" s="40"/>
      <c r="C3052" s="25"/>
      <c r="D3052" s="25"/>
      <c r="E3052" s="25"/>
      <c r="F3052" s="25"/>
      <c r="G3052" s="25"/>
      <c r="H3052" s="25"/>
      <c r="I3052" s="25"/>
      <c r="J3052" s="25"/>
      <c r="K3052" s="25"/>
      <c r="L3052" s="25"/>
    </row>
    <row r="3053" spans="1:12" ht="11.25" customHeight="1">
      <c r="A3053" s="37" t="str">
        <f>IF(COUNTIF($N$18:$N$60,A3047)=1,VLOOKUP(A3047,$N$18:$O$60,2,0),"")</f>
        <v/>
      </c>
      <c r="B3053" s="37"/>
      <c r="C3053" s="25"/>
      <c r="D3053" s="25"/>
      <c r="E3053" s="25"/>
      <c r="F3053" s="25"/>
      <c r="G3053" s="25"/>
      <c r="H3053" s="25"/>
      <c r="I3053" s="25"/>
      <c r="J3053" s="25"/>
      <c r="K3053" s="25"/>
      <c r="L3053" s="25"/>
    </row>
    <row r="3054" spans="1:12" ht="11.25" customHeight="1">
      <c r="A3054" s="38"/>
      <c r="B3054" s="38"/>
      <c r="C3054" s="26"/>
      <c r="D3054" s="26"/>
      <c r="E3054" s="26"/>
      <c r="F3054" s="26"/>
      <c r="G3054" s="26"/>
      <c r="H3054" s="26"/>
      <c r="I3054" s="26"/>
      <c r="J3054" s="26"/>
      <c r="K3054" s="26"/>
      <c r="L3054" s="26"/>
    </row>
    <row r="3055" spans="1:12" ht="11.25" customHeight="1">
      <c r="A3055" s="16"/>
      <c r="B3055" s="16"/>
      <c r="C3055" s="24"/>
      <c r="D3055" s="24"/>
      <c r="E3055" s="24"/>
      <c r="F3055" s="24"/>
      <c r="G3055" s="24"/>
      <c r="H3055" s="24"/>
      <c r="I3055" s="24"/>
      <c r="J3055" s="24"/>
      <c r="K3055" s="24"/>
      <c r="L3055" s="24"/>
    </row>
    <row r="3056" spans="1:12" ht="11.25" customHeight="1">
      <c r="A3056" s="39">
        <f t="shared" ref="A3056" si="641">A3047+1</f>
        <v>46718</v>
      </c>
      <c r="B3056" s="39"/>
      <c r="C3056" s="25"/>
      <c r="D3056" s="25"/>
      <c r="E3056" s="25"/>
      <c r="F3056" s="25"/>
      <c r="G3056" s="25"/>
      <c r="H3056" s="25"/>
      <c r="I3056" s="25"/>
      <c r="J3056" s="25"/>
      <c r="K3056" s="25"/>
      <c r="L3056" s="25"/>
    </row>
    <row r="3057" spans="1:12" ht="11.25" customHeight="1">
      <c r="A3057" s="39"/>
      <c r="B3057" s="39"/>
      <c r="C3057" s="25"/>
      <c r="D3057" s="25"/>
      <c r="E3057" s="25"/>
      <c r="F3057" s="25"/>
      <c r="G3057" s="25"/>
      <c r="H3057" s="25"/>
      <c r="I3057" s="25"/>
      <c r="J3057" s="25"/>
      <c r="K3057" s="25"/>
      <c r="L3057" s="25"/>
    </row>
    <row r="3058" spans="1:12" ht="11.25" customHeight="1">
      <c r="A3058" s="39"/>
      <c r="B3058" s="39"/>
      <c r="C3058" s="25"/>
      <c r="D3058" s="25"/>
      <c r="E3058" s="25"/>
      <c r="F3058" s="25"/>
      <c r="G3058" s="25"/>
      <c r="H3058" s="25"/>
      <c r="I3058" s="25"/>
      <c r="J3058" s="25"/>
      <c r="K3058" s="25"/>
      <c r="L3058" s="25"/>
    </row>
    <row r="3059" spans="1:12" ht="11.25" customHeight="1">
      <c r="A3059" s="39"/>
      <c r="B3059" s="39"/>
      <c r="C3059" s="25"/>
      <c r="D3059" s="25"/>
      <c r="E3059" s="25"/>
      <c r="F3059" s="25"/>
      <c r="G3059" s="25"/>
      <c r="H3059" s="25"/>
      <c r="I3059" s="25"/>
      <c r="J3059" s="25"/>
      <c r="K3059" s="25"/>
      <c r="L3059" s="25"/>
    </row>
    <row r="3060" spans="1:12" ht="11.25" customHeight="1">
      <c r="A3060" s="35">
        <f t="shared" ref="A3060" si="642">A3056</f>
        <v>46718</v>
      </c>
      <c r="B3060" s="35"/>
      <c r="C3060" s="25"/>
      <c r="D3060" s="25"/>
      <c r="E3060" s="25"/>
      <c r="F3060" s="25"/>
      <c r="G3060" s="25"/>
      <c r="H3060" s="25"/>
      <c r="I3060" s="25"/>
      <c r="J3060" s="25"/>
      <c r="K3060" s="25"/>
      <c r="L3060" s="25"/>
    </row>
    <row r="3061" spans="1:12" ht="11.25" customHeight="1">
      <c r="A3061" s="35"/>
      <c r="B3061" s="35"/>
      <c r="C3061" s="25"/>
      <c r="D3061" s="25"/>
      <c r="E3061" s="25"/>
      <c r="F3061" s="25"/>
      <c r="G3061" s="25"/>
      <c r="H3061" s="25"/>
      <c r="I3061" s="25"/>
      <c r="J3061" s="25"/>
      <c r="K3061" s="25"/>
      <c r="L3061" s="25"/>
    </row>
    <row r="3062" spans="1:12" ht="11.25" customHeight="1">
      <c r="A3062" s="33" t="str">
        <f>IF(COUNTIF($N$18:$N$60,A3056)=1,VLOOKUP(A3056,$N$18:$O$60,2,0),"")</f>
        <v/>
      </c>
      <c r="B3062" s="33"/>
      <c r="C3062" s="25"/>
      <c r="D3062" s="25"/>
      <c r="E3062" s="25"/>
      <c r="F3062" s="25"/>
      <c r="G3062" s="25"/>
      <c r="H3062" s="25"/>
      <c r="I3062" s="25"/>
      <c r="J3062" s="25"/>
      <c r="K3062" s="25"/>
      <c r="L3062" s="25"/>
    </row>
    <row r="3063" spans="1:12" ht="11.25" customHeight="1">
      <c r="A3063" s="34"/>
      <c r="B3063" s="34"/>
      <c r="C3063" s="26"/>
      <c r="D3063" s="26"/>
      <c r="E3063" s="26"/>
      <c r="F3063" s="26"/>
      <c r="G3063" s="26"/>
      <c r="H3063" s="26"/>
      <c r="I3063" s="26"/>
      <c r="J3063" s="26"/>
      <c r="K3063" s="26"/>
      <c r="L3063" s="26"/>
    </row>
    <row r="3064" spans="1:12" ht="11.25" customHeight="1">
      <c r="A3064" s="19"/>
      <c r="B3064" s="19"/>
      <c r="C3064" s="24"/>
      <c r="D3064" s="24"/>
      <c r="E3064" s="24"/>
      <c r="F3064" s="24"/>
      <c r="G3064" s="24"/>
      <c r="H3064" s="24"/>
      <c r="I3064" s="24"/>
      <c r="J3064" s="24"/>
      <c r="K3064" s="24"/>
      <c r="L3064" s="24"/>
    </row>
    <row r="3065" spans="1:12" ht="11.25" customHeight="1">
      <c r="A3065" s="39">
        <f t="shared" ref="A3065" si="643">A3056+1</f>
        <v>46719</v>
      </c>
      <c r="B3065" s="39"/>
      <c r="C3065" s="25"/>
      <c r="D3065" s="25"/>
      <c r="E3065" s="25"/>
      <c r="F3065" s="25"/>
      <c r="G3065" s="25"/>
      <c r="H3065" s="25"/>
      <c r="I3065" s="25"/>
      <c r="J3065" s="25"/>
      <c r="K3065" s="25"/>
      <c r="L3065" s="25"/>
    </row>
    <row r="3066" spans="1:12" ht="11.25" customHeight="1">
      <c r="A3066" s="39"/>
      <c r="B3066" s="39"/>
      <c r="C3066" s="25"/>
      <c r="D3066" s="25"/>
      <c r="E3066" s="25"/>
      <c r="F3066" s="25"/>
      <c r="G3066" s="25"/>
      <c r="H3066" s="25"/>
      <c r="I3066" s="25"/>
      <c r="J3066" s="25"/>
      <c r="K3066" s="25"/>
      <c r="L3066" s="25"/>
    </row>
    <row r="3067" spans="1:12" ht="11.25" customHeight="1">
      <c r="A3067" s="39"/>
      <c r="B3067" s="39"/>
      <c r="C3067" s="25"/>
      <c r="D3067" s="25"/>
      <c r="E3067" s="25"/>
      <c r="F3067" s="25"/>
      <c r="G3067" s="25"/>
      <c r="H3067" s="25"/>
      <c r="I3067" s="25"/>
      <c r="J3067" s="25"/>
      <c r="K3067" s="25"/>
      <c r="L3067" s="25"/>
    </row>
    <row r="3068" spans="1:12" ht="11.25" customHeight="1">
      <c r="A3068" s="39"/>
      <c r="B3068" s="39"/>
      <c r="C3068" s="25"/>
      <c r="D3068" s="25"/>
      <c r="E3068" s="25"/>
      <c r="F3068" s="25"/>
      <c r="G3068" s="25"/>
      <c r="H3068" s="25"/>
      <c r="I3068" s="25"/>
      <c r="J3068" s="25"/>
      <c r="K3068" s="25"/>
      <c r="L3068" s="25"/>
    </row>
    <row r="3069" spans="1:12" ht="11.25" customHeight="1">
      <c r="A3069" s="35">
        <f t="shared" ref="A3069" si="644">A3065</f>
        <v>46719</v>
      </c>
      <c r="B3069" s="35"/>
      <c r="C3069" s="25"/>
      <c r="D3069" s="25"/>
      <c r="E3069" s="25"/>
      <c r="F3069" s="25"/>
      <c r="G3069" s="25"/>
      <c r="H3069" s="25"/>
      <c r="I3069" s="25"/>
      <c r="J3069" s="25"/>
      <c r="K3069" s="25"/>
      <c r="L3069" s="25"/>
    </row>
    <row r="3070" spans="1:12" ht="11.25" customHeight="1">
      <c r="A3070" s="35"/>
      <c r="B3070" s="35"/>
      <c r="C3070" s="25"/>
      <c r="D3070" s="25"/>
      <c r="E3070" s="25"/>
      <c r="F3070" s="25"/>
      <c r="G3070" s="25"/>
      <c r="H3070" s="25"/>
      <c r="I3070" s="25"/>
      <c r="J3070" s="25"/>
      <c r="K3070" s="25"/>
      <c r="L3070" s="25"/>
    </row>
    <row r="3071" spans="1:12" ht="11.25" customHeight="1">
      <c r="A3071" s="33" t="str">
        <f>IF(COUNTIF($N$18:$N$60,A3065)=1,VLOOKUP(A3065,$N$18:$O$60,2,0),"")</f>
        <v>1. Advent</v>
      </c>
      <c r="B3071" s="33"/>
      <c r="C3071" s="25"/>
      <c r="D3071" s="25"/>
      <c r="E3071" s="25"/>
      <c r="F3071" s="25"/>
      <c r="G3071" s="25"/>
      <c r="H3071" s="25"/>
      <c r="I3071" s="25"/>
      <c r="J3071" s="25"/>
      <c r="K3071" s="25"/>
      <c r="L3071" s="25"/>
    </row>
    <row r="3072" spans="1:12" ht="11.25" customHeight="1">
      <c r="A3072" s="34"/>
      <c r="B3072" s="34"/>
      <c r="C3072" s="26"/>
      <c r="D3072" s="26"/>
      <c r="E3072" s="26"/>
      <c r="F3072" s="26"/>
      <c r="G3072" s="26"/>
      <c r="H3072" s="26"/>
      <c r="I3072" s="26"/>
      <c r="J3072" s="26"/>
      <c r="K3072" s="26"/>
      <c r="L3072" s="26"/>
    </row>
    <row r="3073" spans="1:12" ht="33.75" customHeight="1">
      <c r="A3073" s="36">
        <f>TRUNC((A3075-WEEKDAY(A3075,2)-DATE(YEAR(A3075+4-WEEKDAY(A3075,2)),1,-10))/7)</f>
        <v>48</v>
      </c>
      <c r="B3073" s="36"/>
      <c r="C3073" s="27" t="str">
        <f>IF(MONTH(A3075)=MONTH(A3129),VLOOKUP(MONTH(A3075),$R$1:$S$12,2,2)&amp;" "&amp;YEAR(A3075),VLOOKUP(MONTH(A3075),$R$1:$S$12,2,2)&amp;" "&amp;YEAR(A3075)&amp;" / "&amp;VLOOKUP(MONTH(A3129),$R$1:$S$12,2,2)&amp;" "&amp;YEAR(A3129))</f>
        <v>November 2027 / Dezember 2027</v>
      </c>
      <c r="D3073" s="27"/>
      <c r="E3073" s="27"/>
      <c r="F3073" s="27"/>
      <c r="G3073" s="27"/>
      <c r="H3073" s="27"/>
      <c r="I3073" s="27"/>
      <c r="J3073" s="27"/>
      <c r="K3073" s="27"/>
      <c r="L3073" s="27"/>
    </row>
    <row r="3074" spans="1:12" ht="11.25" customHeight="1">
      <c r="A3074" s="21"/>
      <c r="B3074" s="21"/>
      <c r="C3074" s="24"/>
      <c r="D3074" s="24"/>
      <c r="E3074" s="24"/>
      <c r="F3074" s="24"/>
      <c r="G3074" s="24"/>
      <c r="H3074" s="24"/>
      <c r="I3074" s="24"/>
      <c r="J3074" s="24"/>
      <c r="K3074" s="24"/>
      <c r="L3074" s="24"/>
    </row>
    <row r="3075" spans="1:12" ht="11.25" customHeight="1">
      <c r="A3075" s="41">
        <f t="shared" ref="A3075" si="645">A3065+1</f>
        <v>46720</v>
      </c>
      <c r="B3075" s="41"/>
      <c r="C3075" s="25"/>
      <c r="D3075" s="25"/>
      <c r="E3075" s="25"/>
      <c r="F3075" s="25"/>
      <c r="G3075" s="25"/>
      <c r="H3075" s="25"/>
      <c r="I3075" s="25"/>
      <c r="J3075" s="25"/>
      <c r="K3075" s="25"/>
      <c r="L3075" s="25"/>
    </row>
    <row r="3076" spans="1:12" ht="11.25" customHeight="1">
      <c r="A3076" s="41"/>
      <c r="B3076" s="41"/>
      <c r="C3076" s="25"/>
      <c r="D3076" s="25"/>
      <c r="E3076" s="25"/>
      <c r="F3076" s="25"/>
      <c r="G3076" s="25"/>
      <c r="H3076" s="25"/>
      <c r="I3076" s="25"/>
      <c r="J3076" s="25"/>
      <c r="K3076" s="25"/>
      <c r="L3076" s="25"/>
    </row>
    <row r="3077" spans="1:12" ht="11.25" customHeight="1">
      <c r="A3077" s="41"/>
      <c r="B3077" s="41"/>
      <c r="C3077" s="25"/>
      <c r="D3077" s="25"/>
      <c r="E3077" s="25"/>
      <c r="F3077" s="25"/>
      <c r="G3077" s="25"/>
      <c r="H3077" s="25"/>
      <c r="I3077" s="25"/>
      <c r="J3077" s="25"/>
      <c r="K3077" s="25"/>
      <c r="L3077" s="25"/>
    </row>
    <row r="3078" spans="1:12" ht="11.25" customHeight="1">
      <c r="A3078" s="41"/>
      <c r="B3078" s="41"/>
      <c r="C3078" s="25"/>
      <c r="D3078" s="25"/>
      <c r="E3078" s="25"/>
      <c r="F3078" s="25"/>
      <c r="G3078" s="25"/>
      <c r="H3078" s="25"/>
      <c r="I3078" s="25"/>
      <c r="J3078" s="25"/>
      <c r="K3078" s="25"/>
      <c r="L3078" s="25"/>
    </row>
    <row r="3079" spans="1:12" ht="11.25" customHeight="1">
      <c r="A3079" s="40">
        <f t="shared" ref="A3079" si="646">A3075</f>
        <v>46720</v>
      </c>
      <c r="B3079" s="40"/>
      <c r="C3079" s="25"/>
      <c r="D3079" s="25"/>
      <c r="E3079" s="25"/>
      <c r="F3079" s="25"/>
      <c r="G3079" s="25"/>
      <c r="H3079" s="25"/>
      <c r="I3079" s="25"/>
      <c r="J3079" s="25"/>
      <c r="K3079" s="25"/>
      <c r="L3079" s="25"/>
    </row>
    <row r="3080" spans="1:12" ht="11.25" customHeight="1">
      <c r="A3080" s="40"/>
      <c r="B3080" s="40"/>
      <c r="C3080" s="25"/>
      <c r="D3080" s="25"/>
      <c r="E3080" s="25"/>
      <c r="F3080" s="25"/>
      <c r="G3080" s="25"/>
      <c r="H3080" s="25"/>
      <c r="I3080" s="25"/>
      <c r="J3080" s="25"/>
      <c r="K3080" s="25"/>
      <c r="L3080" s="25"/>
    </row>
    <row r="3081" spans="1:12" ht="11.25" customHeight="1">
      <c r="A3081" s="37" t="str">
        <f>IF(COUNTIF($N$18:$N$60,A3075)=1,VLOOKUP(A3075,$N$18:$O$60,2,0),"")</f>
        <v/>
      </c>
      <c r="B3081" s="37"/>
      <c r="C3081" s="25"/>
      <c r="D3081" s="25"/>
      <c r="E3081" s="25"/>
      <c r="F3081" s="25"/>
      <c r="G3081" s="25"/>
      <c r="H3081" s="25"/>
      <c r="I3081" s="25"/>
      <c r="J3081" s="25"/>
      <c r="K3081" s="25"/>
      <c r="L3081" s="25"/>
    </row>
    <row r="3082" spans="1:12" ht="11.25" customHeight="1">
      <c r="A3082" s="38"/>
      <c r="B3082" s="38"/>
      <c r="C3082" s="26"/>
      <c r="D3082" s="26"/>
      <c r="E3082" s="26"/>
      <c r="F3082" s="26"/>
      <c r="G3082" s="26"/>
      <c r="H3082" s="26"/>
      <c r="I3082" s="26"/>
      <c r="J3082" s="26"/>
      <c r="K3082" s="26"/>
      <c r="L3082" s="26"/>
    </row>
    <row r="3083" spans="1:12" ht="11.25" customHeight="1">
      <c r="A3083" s="21"/>
      <c r="B3083" s="21"/>
      <c r="C3083" s="24"/>
      <c r="D3083" s="24"/>
      <c r="E3083" s="24"/>
      <c r="F3083" s="24"/>
      <c r="G3083" s="24"/>
      <c r="H3083" s="24"/>
      <c r="I3083" s="24"/>
      <c r="J3083" s="24"/>
      <c r="K3083" s="24"/>
      <c r="L3083" s="24"/>
    </row>
    <row r="3084" spans="1:12" ht="11.25" customHeight="1">
      <c r="A3084" s="41">
        <f t="shared" ref="A3084" si="647">A3075+1</f>
        <v>46721</v>
      </c>
      <c r="B3084" s="41"/>
      <c r="C3084" s="25"/>
      <c r="D3084" s="25"/>
      <c r="E3084" s="25"/>
      <c r="F3084" s="25"/>
      <c r="G3084" s="25"/>
      <c r="H3084" s="25"/>
      <c r="I3084" s="25"/>
      <c r="J3084" s="25"/>
      <c r="K3084" s="25"/>
      <c r="L3084" s="25"/>
    </row>
    <row r="3085" spans="1:12" ht="11.25" customHeight="1">
      <c r="A3085" s="41"/>
      <c r="B3085" s="41"/>
      <c r="C3085" s="25"/>
      <c r="D3085" s="25"/>
      <c r="E3085" s="25"/>
      <c r="F3085" s="25"/>
      <c r="G3085" s="25"/>
      <c r="H3085" s="25"/>
      <c r="I3085" s="25"/>
      <c r="J3085" s="25"/>
      <c r="K3085" s="25"/>
      <c r="L3085" s="25"/>
    </row>
    <row r="3086" spans="1:12" ht="11.25" customHeight="1">
      <c r="A3086" s="41"/>
      <c r="B3086" s="41"/>
      <c r="C3086" s="25"/>
      <c r="D3086" s="25"/>
      <c r="E3086" s="25"/>
      <c r="F3086" s="25"/>
      <c r="G3086" s="25"/>
      <c r="H3086" s="25"/>
      <c r="I3086" s="25"/>
      <c r="J3086" s="25"/>
      <c r="K3086" s="25"/>
      <c r="L3086" s="25"/>
    </row>
    <row r="3087" spans="1:12" ht="11.25" customHeight="1">
      <c r="A3087" s="41"/>
      <c r="B3087" s="41"/>
      <c r="C3087" s="25"/>
      <c r="D3087" s="25"/>
      <c r="E3087" s="25"/>
      <c r="F3087" s="25"/>
      <c r="G3087" s="25"/>
      <c r="H3087" s="25"/>
      <c r="I3087" s="25"/>
      <c r="J3087" s="25"/>
      <c r="K3087" s="25"/>
      <c r="L3087" s="25"/>
    </row>
    <row r="3088" spans="1:12" ht="11.25" customHeight="1">
      <c r="A3088" s="40">
        <f t="shared" ref="A3088" si="648">A3084</f>
        <v>46721</v>
      </c>
      <c r="B3088" s="40"/>
      <c r="C3088" s="25"/>
      <c r="D3088" s="25"/>
      <c r="E3088" s="25"/>
      <c r="F3088" s="25"/>
      <c r="G3088" s="25"/>
      <c r="H3088" s="25"/>
      <c r="I3088" s="25"/>
      <c r="J3088" s="25"/>
      <c r="K3088" s="25"/>
      <c r="L3088" s="25"/>
    </row>
    <row r="3089" spans="1:12" ht="11.25" customHeight="1">
      <c r="A3089" s="40"/>
      <c r="B3089" s="40"/>
      <c r="C3089" s="25"/>
      <c r="D3089" s="25"/>
      <c r="E3089" s="25"/>
      <c r="F3089" s="25"/>
      <c r="G3089" s="25"/>
      <c r="H3089" s="25"/>
      <c r="I3089" s="25"/>
      <c r="J3089" s="25"/>
      <c r="K3089" s="25"/>
      <c r="L3089" s="25"/>
    </row>
    <row r="3090" spans="1:12" ht="11.25" customHeight="1">
      <c r="A3090" s="37" t="str">
        <f>IF(COUNTIF($N$18:$N$60,A3084)=1,VLOOKUP(A3084,$N$18:$O$60,2,0),"")</f>
        <v/>
      </c>
      <c r="B3090" s="37"/>
      <c r="C3090" s="25"/>
      <c r="D3090" s="25"/>
      <c r="E3090" s="25"/>
      <c r="F3090" s="25"/>
      <c r="G3090" s="25"/>
      <c r="H3090" s="25"/>
      <c r="I3090" s="25"/>
      <c r="J3090" s="25"/>
      <c r="K3090" s="25"/>
      <c r="L3090" s="25"/>
    </row>
    <row r="3091" spans="1:12" ht="11.25" customHeight="1">
      <c r="A3091" s="38"/>
      <c r="B3091" s="38"/>
      <c r="C3091" s="26"/>
      <c r="D3091" s="26"/>
      <c r="E3091" s="26"/>
      <c r="F3091" s="26"/>
      <c r="G3091" s="26"/>
      <c r="H3091" s="26"/>
      <c r="I3091" s="26"/>
      <c r="J3091" s="26"/>
      <c r="K3091" s="26"/>
      <c r="L3091" s="26"/>
    </row>
    <row r="3092" spans="1:12" ht="11.25" customHeight="1">
      <c r="A3092" s="22"/>
      <c r="B3092" s="22"/>
      <c r="C3092" s="24"/>
      <c r="D3092" s="24"/>
      <c r="E3092" s="24"/>
      <c r="F3092" s="24"/>
      <c r="G3092" s="24"/>
      <c r="H3092" s="24"/>
      <c r="I3092" s="24"/>
      <c r="J3092" s="24"/>
      <c r="K3092" s="24"/>
      <c r="L3092" s="24"/>
    </row>
    <row r="3093" spans="1:12" ht="11.25" customHeight="1">
      <c r="A3093" s="41">
        <f t="shared" ref="A3093" si="649">A3084+1</f>
        <v>46722</v>
      </c>
      <c r="B3093" s="41"/>
      <c r="C3093" s="25"/>
      <c r="D3093" s="25"/>
      <c r="E3093" s="25"/>
      <c r="F3093" s="25"/>
      <c r="G3093" s="25"/>
      <c r="H3093" s="25"/>
      <c r="I3093" s="25"/>
      <c r="J3093" s="25"/>
      <c r="K3093" s="25"/>
      <c r="L3093" s="25"/>
    </row>
    <row r="3094" spans="1:12" ht="11.25" customHeight="1">
      <c r="A3094" s="41"/>
      <c r="B3094" s="41"/>
      <c r="C3094" s="25"/>
      <c r="D3094" s="25"/>
      <c r="E3094" s="25"/>
      <c r="F3094" s="25"/>
      <c r="G3094" s="25"/>
      <c r="H3094" s="25"/>
      <c r="I3094" s="25"/>
      <c r="J3094" s="25"/>
      <c r="K3094" s="25"/>
      <c r="L3094" s="25"/>
    </row>
    <row r="3095" spans="1:12" ht="11.25" customHeight="1">
      <c r="A3095" s="41"/>
      <c r="B3095" s="41"/>
      <c r="C3095" s="25"/>
      <c r="D3095" s="25"/>
      <c r="E3095" s="25"/>
      <c r="F3095" s="25"/>
      <c r="G3095" s="25"/>
      <c r="H3095" s="25"/>
      <c r="I3095" s="25"/>
      <c r="J3095" s="25"/>
      <c r="K3095" s="25"/>
      <c r="L3095" s="25"/>
    </row>
    <row r="3096" spans="1:12" ht="11.25" customHeight="1">
      <c r="A3096" s="41"/>
      <c r="B3096" s="41"/>
      <c r="C3096" s="25"/>
      <c r="D3096" s="25"/>
      <c r="E3096" s="25"/>
      <c r="F3096" s="25"/>
      <c r="G3096" s="25"/>
      <c r="H3096" s="25"/>
      <c r="I3096" s="25"/>
      <c r="J3096" s="25"/>
      <c r="K3096" s="25"/>
      <c r="L3096" s="25"/>
    </row>
    <row r="3097" spans="1:12" ht="11.25" customHeight="1">
      <c r="A3097" s="40">
        <f t="shared" ref="A3097" si="650">A3093</f>
        <v>46722</v>
      </c>
      <c r="B3097" s="40"/>
      <c r="C3097" s="25"/>
      <c r="D3097" s="25"/>
      <c r="E3097" s="25"/>
      <c r="F3097" s="25"/>
      <c r="G3097" s="25"/>
      <c r="H3097" s="25"/>
      <c r="I3097" s="25"/>
      <c r="J3097" s="25"/>
      <c r="K3097" s="25"/>
      <c r="L3097" s="25"/>
    </row>
    <row r="3098" spans="1:12" ht="11.25" customHeight="1">
      <c r="A3098" s="40"/>
      <c r="B3098" s="40"/>
      <c r="C3098" s="25"/>
      <c r="D3098" s="25"/>
      <c r="E3098" s="25"/>
      <c r="F3098" s="25"/>
      <c r="G3098" s="25"/>
      <c r="H3098" s="25"/>
      <c r="I3098" s="25"/>
      <c r="J3098" s="25"/>
      <c r="K3098" s="25"/>
      <c r="L3098" s="25"/>
    </row>
    <row r="3099" spans="1:12" ht="11.25" customHeight="1">
      <c r="A3099" s="37" t="str">
        <f>IF(COUNTIF($N$18:$N$60,A3093)=1,VLOOKUP(A3093,$N$18:$O$60,2,0),"")</f>
        <v/>
      </c>
      <c r="B3099" s="37"/>
      <c r="C3099" s="25"/>
      <c r="D3099" s="25"/>
      <c r="E3099" s="25"/>
      <c r="F3099" s="25"/>
      <c r="G3099" s="25"/>
      <c r="H3099" s="25"/>
      <c r="I3099" s="25"/>
      <c r="J3099" s="25"/>
      <c r="K3099" s="25"/>
      <c r="L3099" s="25"/>
    </row>
    <row r="3100" spans="1:12" ht="11.25" customHeight="1">
      <c r="A3100" s="38"/>
      <c r="B3100" s="38"/>
      <c r="C3100" s="26"/>
      <c r="D3100" s="26"/>
      <c r="E3100" s="26"/>
      <c r="F3100" s="26"/>
      <c r="G3100" s="26"/>
      <c r="H3100" s="26"/>
      <c r="I3100" s="26"/>
      <c r="J3100" s="26"/>
      <c r="K3100" s="26"/>
      <c r="L3100" s="26"/>
    </row>
    <row r="3101" spans="1:12" ht="11.25" customHeight="1">
      <c r="A3101" s="22"/>
      <c r="B3101" s="22"/>
      <c r="C3101" s="24"/>
      <c r="D3101" s="24"/>
      <c r="E3101" s="24"/>
      <c r="F3101" s="24"/>
      <c r="G3101" s="24"/>
      <c r="H3101" s="24"/>
      <c r="I3101" s="24"/>
      <c r="J3101" s="24"/>
      <c r="K3101" s="24"/>
      <c r="L3101" s="24"/>
    </row>
    <row r="3102" spans="1:12" ht="11.25" customHeight="1">
      <c r="A3102" s="41">
        <f t="shared" ref="A3102" si="651">A3093+1</f>
        <v>46723</v>
      </c>
      <c r="B3102" s="41"/>
      <c r="C3102" s="25"/>
      <c r="D3102" s="25"/>
      <c r="E3102" s="25"/>
      <c r="F3102" s="25"/>
      <c r="G3102" s="25"/>
      <c r="H3102" s="25"/>
      <c r="I3102" s="25"/>
      <c r="J3102" s="25"/>
      <c r="K3102" s="25"/>
      <c r="L3102" s="25"/>
    </row>
    <row r="3103" spans="1:12" ht="11.25" customHeight="1">
      <c r="A3103" s="41"/>
      <c r="B3103" s="41"/>
      <c r="C3103" s="25"/>
      <c r="D3103" s="25"/>
      <c r="E3103" s="25"/>
      <c r="F3103" s="25"/>
      <c r="G3103" s="25"/>
      <c r="H3103" s="25"/>
      <c r="I3103" s="25"/>
      <c r="J3103" s="25"/>
      <c r="K3103" s="25"/>
      <c r="L3103" s="25"/>
    </row>
    <row r="3104" spans="1:12" ht="11.25" customHeight="1">
      <c r="A3104" s="41"/>
      <c r="B3104" s="41"/>
      <c r="C3104" s="25"/>
      <c r="D3104" s="25"/>
      <c r="E3104" s="25"/>
      <c r="F3104" s="25"/>
      <c r="G3104" s="25"/>
      <c r="H3104" s="25"/>
      <c r="I3104" s="25"/>
      <c r="J3104" s="25"/>
      <c r="K3104" s="25"/>
      <c r="L3104" s="25"/>
    </row>
    <row r="3105" spans="1:12" ht="11.25" customHeight="1">
      <c r="A3105" s="41"/>
      <c r="B3105" s="41"/>
      <c r="C3105" s="25"/>
      <c r="D3105" s="25"/>
      <c r="E3105" s="25"/>
      <c r="F3105" s="25"/>
      <c r="G3105" s="25"/>
      <c r="H3105" s="25"/>
      <c r="I3105" s="25"/>
      <c r="J3105" s="25"/>
      <c r="K3105" s="25"/>
      <c r="L3105" s="25"/>
    </row>
    <row r="3106" spans="1:12" ht="11.25" customHeight="1">
      <c r="A3106" s="40">
        <f t="shared" ref="A3106" si="652">A3102</f>
        <v>46723</v>
      </c>
      <c r="B3106" s="40"/>
      <c r="C3106" s="25"/>
      <c r="D3106" s="25"/>
      <c r="E3106" s="25"/>
      <c r="F3106" s="25"/>
      <c r="G3106" s="25"/>
      <c r="H3106" s="25"/>
      <c r="I3106" s="25"/>
      <c r="J3106" s="25"/>
      <c r="K3106" s="25"/>
      <c r="L3106" s="25"/>
    </row>
    <row r="3107" spans="1:12" ht="11.25" customHeight="1">
      <c r="A3107" s="40"/>
      <c r="B3107" s="40"/>
      <c r="C3107" s="25"/>
      <c r="D3107" s="25"/>
      <c r="E3107" s="25"/>
      <c r="F3107" s="25"/>
      <c r="G3107" s="25"/>
      <c r="H3107" s="25"/>
      <c r="I3107" s="25"/>
      <c r="J3107" s="25"/>
      <c r="K3107" s="25"/>
      <c r="L3107" s="25"/>
    </row>
    <row r="3108" spans="1:12" ht="11.25" customHeight="1">
      <c r="A3108" s="37" t="str">
        <f>IF(COUNTIF($N$18:$N$60,A3102)=1,VLOOKUP(A3102,$N$18:$O$60,2,0),"")</f>
        <v/>
      </c>
      <c r="B3108" s="37"/>
      <c r="C3108" s="25"/>
      <c r="D3108" s="25"/>
      <c r="E3108" s="25"/>
      <c r="F3108" s="25"/>
      <c r="G3108" s="25"/>
      <c r="H3108" s="25"/>
      <c r="I3108" s="25"/>
      <c r="J3108" s="25"/>
      <c r="K3108" s="25"/>
      <c r="L3108" s="25"/>
    </row>
    <row r="3109" spans="1:12" ht="11.25" customHeight="1">
      <c r="A3109" s="38"/>
      <c r="B3109" s="38"/>
      <c r="C3109" s="26"/>
      <c r="D3109" s="26"/>
      <c r="E3109" s="26"/>
      <c r="F3109" s="26"/>
      <c r="G3109" s="26"/>
      <c r="H3109" s="26"/>
      <c r="I3109" s="26"/>
      <c r="J3109" s="26"/>
      <c r="K3109" s="26"/>
      <c r="L3109" s="26"/>
    </row>
    <row r="3110" spans="1:12" ht="11.25" customHeight="1">
      <c r="A3110" s="7"/>
      <c r="B3110" s="7"/>
      <c r="C3110" s="24"/>
      <c r="D3110" s="24"/>
      <c r="E3110" s="24"/>
      <c r="F3110" s="24"/>
      <c r="G3110" s="24"/>
      <c r="H3110" s="24"/>
      <c r="I3110" s="24"/>
      <c r="J3110" s="24"/>
      <c r="K3110" s="24"/>
      <c r="L3110" s="24"/>
    </row>
    <row r="3111" spans="1:12" ht="11.25" customHeight="1">
      <c r="A3111" s="41">
        <f t="shared" ref="A3111" si="653">A3102+1</f>
        <v>46724</v>
      </c>
      <c r="B3111" s="41"/>
      <c r="C3111" s="25"/>
      <c r="D3111" s="25"/>
      <c r="E3111" s="25"/>
      <c r="F3111" s="25"/>
      <c r="G3111" s="25"/>
      <c r="H3111" s="25"/>
      <c r="I3111" s="25"/>
      <c r="J3111" s="25"/>
      <c r="K3111" s="25"/>
      <c r="L3111" s="25"/>
    </row>
    <row r="3112" spans="1:12" ht="11.25" customHeight="1">
      <c r="A3112" s="41"/>
      <c r="B3112" s="41"/>
      <c r="C3112" s="25"/>
      <c r="D3112" s="25"/>
      <c r="E3112" s="25"/>
      <c r="F3112" s="25"/>
      <c r="G3112" s="25"/>
      <c r="H3112" s="25"/>
      <c r="I3112" s="25"/>
      <c r="J3112" s="25"/>
      <c r="K3112" s="25"/>
      <c r="L3112" s="25"/>
    </row>
    <row r="3113" spans="1:12" ht="11.25" customHeight="1">
      <c r="A3113" s="41"/>
      <c r="B3113" s="41"/>
      <c r="C3113" s="25"/>
      <c r="D3113" s="25"/>
      <c r="E3113" s="25"/>
      <c r="F3113" s="25"/>
      <c r="G3113" s="25"/>
      <c r="H3113" s="25"/>
      <c r="I3113" s="25"/>
      <c r="J3113" s="25"/>
      <c r="K3113" s="25"/>
      <c r="L3113" s="25"/>
    </row>
    <row r="3114" spans="1:12" ht="11.25" customHeight="1">
      <c r="A3114" s="41"/>
      <c r="B3114" s="41"/>
      <c r="C3114" s="25"/>
      <c r="D3114" s="25"/>
      <c r="E3114" s="25"/>
      <c r="F3114" s="25"/>
      <c r="G3114" s="25"/>
      <c r="H3114" s="25"/>
      <c r="I3114" s="25"/>
      <c r="J3114" s="25"/>
      <c r="K3114" s="25"/>
      <c r="L3114" s="25"/>
    </row>
    <row r="3115" spans="1:12" ht="11.25" customHeight="1">
      <c r="A3115" s="40">
        <f t="shared" ref="A3115" si="654">A3111</f>
        <v>46724</v>
      </c>
      <c r="B3115" s="40"/>
      <c r="C3115" s="25"/>
      <c r="D3115" s="25"/>
      <c r="E3115" s="25"/>
      <c r="F3115" s="25"/>
      <c r="G3115" s="25"/>
      <c r="H3115" s="25"/>
      <c r="I3115" s="25"/>
      <c r="J3115" s="25"/>
      <c r="K3115" s="25"/>
      <c r="L3115" s="25"/>
    </row>
    <row r="3116" spans="1:12" ht="11.25" customHeight="1">
      <c r="A3116" s="40"/>
      <c r="B3116" s="40"/>
      <c r="C3116" s="25"/>
      <c r="D3116" s="25"/>
      <c r="E3116" s="25"/>
      <c r="F3116" s="25"/>
      <c r="G3116" s="25"/>
      <c r="H3116" s="25"/>
      <c r="I3116" s="25"/>
      <c r="J3116" s="25"/>
      <c r="K3116" s="25"/>
      <c r="L3116" s="25"/>
    </row>
    <row r="3117" spans="1:12" ht="11.25" customHeight="1">
      <c r="A3117" s="37" t="str">
        <f>IF(COUNTIF($N$18:$N$60,A3111)=1,VLOOKUP(A3111,$N$18:$O$60,2,0),"")</f>
        <v/>
      </c>
      <c r="B3117" s="37"/>
      <c r="C3117" s="25"/>
      <c r="D3117" s="25"/>
      <c r="E3117" s="25"/>
      <c r="F3117" s="25"/>
      <c r="G3117" s="25"/>
      <c r="H3117" s="25"/>
      <c r="I3117" s="25"/>
      <c r="J3117" s="25"/>
      <c r="K3117" s="25"/>
      <c r="L3117" s="25"/>
    </row>
    <row r="3118" spans="1:12" ht="11.25" customHeight="1">
      <c r="A3118" s="38"/>
      <c r="B3118" s="38"/>
      <c r="C3118" s="26"/>
      <c r="D3118" s="26"/>
      <c r="E3118" s="26"/>
      <c r="F3118" s="26"/>
      <c r="G3118" s="26"/>
      <c r="H3118" s="26"/>
      <c r="I3118" s="26"/>
      <c r="J3118" s="26"/>
      <c r="K3118" s="26"/>
      <c r="L3118" s="26"/>
    </row>
    <row r="3119" spans="1:12" ht="11.25" customHeight="1">
      <c r="A3119" s="16"/>
      <c r="B3119" s="16"/>
      <c r="C3119" s="24"/>
      <c r="D3119" s="24"/>
      <c r="E3119" s="24"/>
      <c r="F3119" s="24"/>
      <c r="G3119" s="24"/>
      <c r="H3119" s="24"/>
      <c r="I3119" s="24"/>
      <c r="J3119" s="24"/>
      <c r="K3119" s="24"/>
      <c r="L3119" s="24"/>
    </row>
    <row r="3120" spans="1:12" ht="11.25" customHeight="1">
      <c r="A3120" s="39">
        <f t="shared" ref="A3120" si="655">A3111+1</f>
        <v>46725</v>
      </c>
      <c r="B3120" s="39"/>
      <c r="C3120" s="25"/>
      <c r="D3120" s="25"/>
      <c r="E3120" s="25"/>
      <c r="F3120" s="25"/>
      <c r="G3120" s="25"/>
      <c r="H3120" s="25"/>
      <c r="I3120" s="25"/>
      <c r="J3120" s="25"/>
      <c r="K3120" s="25"/>
      <c r="L3120" s="25"/>
    </row>
    <row r="3121" spans="1:12" ht="11.25" customHeight="1">
      <c r="A3121" s="39"/>
      <c r="B3121" s="39"/>
      <c r="C3121" s="25"/>
      <c r="D3121" s="25"/>
      <c r="E3121" s="25"/>
      <c r="F3121" s="25"/>
      <c r="G3121" s="25"/>
      <c r="H3121" s="25"/>
      <c r="I3121" s="25"/>
      <c r="J3121" s="25"/>
      <c r="K3121" s="25"/>
      <c r="L3121" s="25"/>
    </row>
    <row r="3122" spans="1:12" ht="11.25" customHeight="1">
      <c r="A3122" s="39"/>
      <c r="B3122" s="39"/>
      <c r="C3122" s="25"/>
      <c r="D3122" s="25"/>
      <c r="E3122" s="25"/>
      <c r="F3122" s="25"/>
      <c r="G3122" s="25"/>
      <c r="H3122" s="25"/>
      <c r="I3122" s="25"/>
      <c r="J3122" s="25"/>
      <c r="K3122" s="25"/>
      <c r="L3122" s="25"/>
    </row>
    <row r="3123" spans="1:12" ht="11.25" customHeight="1">
      <c r="A3123" s="39"/>
      <c r="B3123" s="39"/>
      <c r="C3123" s="25"/>
      <c r="D3123" s="25"/>
      <c r="E3123" s="25"/>
      <c r="F3123" s="25"/>
      <c r="G3123" s="25"/>
      <c r="H3123" s="25"/>
      <c r="I3123" s="25"/>
      <c r="J3123" s="25"/>
      <c r="K3123" s="25"/>
      <c r="L3123" s="25"/>
    </row>
    <row r="3124" spans="1:12" ht="11.25" customHeight="1">
      <c r="A3124" s="35">
        <f t="shared" ref="A3124" si="656">A3120</f>
        <v>46725</v>
      </c>
      <c r="B3124" s="35"/>
      <c r="C3124" s="25"/>
      <c r="D3124" s="25"/>
      <c r="E3124" s="25"/>
      <c r="F3124" s="25"/>
      <c r="G3124" s="25"/>
      <c r="H3124" s="25"/>
      <c r="I3124" s="25"/>
      <c r="J3124" s="25"/>
      <c r="K3124" s="25"/>
      <c r="L3124" s="25"/>
    </row>
    <row r="3125" spans="1:12" ht="11.25" customHeight="1">
      <c r="A3125" s="35"/>
      <c r="B3125" s="35"/>
      <c r="C3125" s="25"/>
      <c r="D3125" s="25"/>
      <c r="E3125" s="25"/>
      <c r="F3125" s="25"/>
      <c r="G3125" s="25"/>
      <c r="H3125" s="25"/>
      <c r="I3125" s="25"/>
      <c r="J3125" s="25"/>
      <c r="K3125" s="25"/>
      <c r="L3125" s="25"/>
    </row>
    <row r="3126" spans="1:12" ht="11.25" customHeight="1">
      <c r="A3126" s="33" t="str">
        <f>IF(COUNTIF($N$18:$N$60,A3120)=1,VLOOKUP(A3120,$N$18:$O$60,2,0),"")</f>
        <v/>
      </c>
      <c r="B3126" s="33"/>
      <c r="C3126" s="25"/>
      <c r="D3126" s="25"/>
      <c r="E3126" s="25"/>
      <c r="F3126" s="25"/>
      <c r="G3126" s="25"/>
      <c r="H3126" s="25"/>
      <c r="I3126" s="25"/>
      <c r="J3126" s="25"/>
      <c r="K3126" s="25"/>
      <c r="L3126" s="25"/>
    </row>
    <row r="3127" spans="1:12" ht="11.25" customHeight="1">
      <c r="A3127" s="34"/>
      <c r="B3127" s="34"/>
      <c r="C3127" s="26"/>
      <c r="D3127" s="26"/>
      <c r="E3127" s="26"/>
      <c r="F3127" s="26"/>
      <c r="G3127" s="26"/>
      <c r="H3127" s="26"/>
      <c r="I3127" s="26"/>
      <c r="J3127" s="26"/>
      <c r="K3127" s="26"/>
      <c r="L3127" s="26"/>
    </row>
    <row r="3128" spans="1:12" ht="11.25" customHeight="1">
      <c r="A3128" s="19"/>
      <c r="B3128" s="19"/>
      <c r="C3128" s="24"/>
      <c r="D3128" s="24"/>
      <c r="E3128" s="24"/>
      <c r="F3128" s="24"/>
      <c r="G3128" s="24"/>
      <c r="H3128" s="24"/>
      <c r="I3128" s="24"/>
      <c r="J3128" s="24"/>
      <c r="K3128" s="24"/>
      <c r="L3128" s="24"/>
    </row>
    <row r="3129" spans="1:12" ht="11.25" customHeight="1">
      <c r="A3129" s="39">
        <f t="shared" ref="A3129" si="657">A3120+1</f>
        <v>46726</v>
      </c>
      <c r="B3129" s="39"/>
      <c r="C3129" s="25"/>
      <c r="D3129" s="25"/>
      <c r="E3129" s="25"/>
      <c r="F3129" s="25"/>
      <c r="G3129" s="25"/>
      <c r="H3129" s="25"/>
      <c r="I3129" s="25"/>
      <c r="J3129" s="25"/>
      <c r="K3129" s="25"/>
      <c r="L3129" s="25"/>
    </row>
    <row r="3130" spans="1:12" ht="11.25" customHeight="1">
      <c r="A3130" s="39"/>
      <c r="B3130" s="39"/>
      <c r="C3130" s="25"/>
      <c r="D3130" s="25"/>
      <c r="E3130" s="25"/>
      <c r="F3130" s="25"/>
      <c r="G3130" s="25"/>
      <c r="H3130" s="25"/>
      <c r="I3130" s="25"/>
      <c r="J3130" s="25"/>
      <c r="K3130" s="25"/>
      <c r="L3130" s="25"/>
    </row>
    <row r="3131" spans="1:12" ht="11.25" customHeight="1">
      <c r="A3131" s="39"/>
      <c r="B3131" s="39"/>
      <c r="C3131" s="25"/>
      <c r="D3131" s="25"/>
      <c r="E3131" s="25"/>
      <c r="F3131" s="25"/>
      <c r="G3131" s="25"/>
      <c r="H3131" s="25"/>
      <c r="I3131" s="25"/>
      <c r="J3131" s="25"/>
      <c r="K3131" s="25"/>
      <c r="L3131" s="25"/>
    </row>
    <row r="3132" spans="1:12" ht="11.25" customHeight="1">
      <c r="A3132" s="39"/>
      <c r="B3132" s="39"/>
      <c r="C3132" s="25"/>
      <c r="D3132" s="25"/>
      <c r="E3132" s="25"/>
      <c r="F3132" s="25"/>
      <c r="G3132" s="25"/>
      <c r="H3132" s="25"/>
      <c r="I3132" s="25"/>
      <c r="J3132" s="25"/>
      <c r="K3132" s="25"/>
      <c r="L3132" s="25"/>
    </row>
    <row r="3133" spans="1:12" ht="11.25" customHeight="1">
      <c r="A3133" s="35">
        <f t="shared" ref="A3133" si="658">A3129</f>
        <v>46726</v>
      </c>
      <c r="B3133" s="35"/>
      <c r="C3133" s="25"/>
      <c r="D3133" s="25"/>
      <c r="E3133" s="25"/>
      <c r="F3133" s="25"/>
      <c r="G3133" s="25"/>
      <c r="H3133" s="25"/>
      <c r="I3133" s="25"/>
      <c r="J3133" s="25"/>
      <c r="K3133" s="25"/>
      <c r="L3133" s="25"/>
    </row>
    <row r="3134" spans="1:12" ht="11.25" customHeight="1">
      <c r="A3134" s="35"/>
      <c r="B3134" s="35"/>
      <c r="C3134" s="25"/>
      <c r="D3134" s="25"/>
      <c r="E3134" s="25"/>
      <c r="F3134" s="25"/>
      <c r="G3134" s="25"/>
      <c r="H3134" s="25"/>
      <c r="I3134" s="25"/>
      <c r="J3134" s="25"/>
      <c r="K3134" s="25"/>
      <c r="L3134" s="25"/>
    </row>
    <row r="3135" spans="1:12" ht="11.25" customHeight="1">
      <c r="A3135" s="33" t="str">
        <f>IF(COUNTIF($N$18:$N$60,A3129)=1,VLOOKUP(A3129,$N$18:$O$60,2,0),"")</f>
        <v>2. Advent</v>
      </c>
      <c r="B3135" s="33"/>
      <c r="C3135" s="25"/>
      <c r="D3135" s="25"/>
      <c r="E3135" s="25"/>
      <c r="F3135" s="25"/>
      <c r="G3135" s="25"/>
      <c r="H3135" s="25"/>
      <c r="I3135" s="25"/>
      <c r="J3135" s="25"/>
      <c r="K3135" s="25"/>
      <c r="L3135" s="25"/>
    </row>
    <row r="3136" spans="1:12" ht="11.25" customHeight="1">
      <c r="A3136" s="34"/>
      <c r="B3136" s="34"/>
      <c r="C3136" s="26"/>
      <c r="D3136" s="26"/>
      <c r="E3136" s="26"/>
      <c r="F3136" s="26"/>
      <c r="G3136" s="26"/>
      <c r="H3136" s="26"/>
      <c r="I3136" s="26"/>
      <c r="J3136" s="26"/>
      <c r="K3136" s="26"/>
      <c r="L3136" s="26"/>
    </row>
    <row r="3137" spans="1:12" ht="33.75" customHeight="1">
      <c r="A3137" s="36">
        <f>TRUNC((A3139-WEEKDAY(A3139,2)-DATE(YEAR(A3139+4-WEEKDAY(A3139,2)),1,-10))/7)</f>
        <v>49</v>
      </c>
      <c r="B3137" s="36"/>
      <c r="C3137" s="27" t="str">
        <f>IF(MONTH(A3139)=MONTH(A3193),VLOOKUP(MONTH(A3139),$R$1:$S$12,2,2)&amp;" "&amp;YEAR(A3139),VLOOKUP(MONTH(A3139),$R$1:$S$12,2,2)&amp;" "&amp;YEAR(A3139)&amp;" / "&amp;VLOOKUP(MONTH(A3193),$R$1:$S$12,2,2)&amp;" "&amp;YEAR(A3193))</f>
        <v>Dezember 2027</v>
      </c>
      <c r="D3137" s="27"/>
      <c r="E3137" s="27"/>
      <c r="F3137" s="27"/>
      <c r="G3137" s="27"/>
      <c r="H3137" s="27"/>
      <c r="I3137" s="27"/>
      <c r="J3137" s="27"/>
      <c r="K3137" s="27"/>
      <c r="L3137" s="27"/>
    </row>
    <row r="3138" spans="1:12" ht="11.25" customHeight="1">
      <c r="A3138" s="21"/>
      <c r="B3138" s="21"/>
      <c r="C3138" s="24"/>
      <c r="D3138" s="24"/>
      <c r="E3138" s="24"/>
      <c r="F3138" s="24"/>
      <c r="G3138" s="24"/>
      <c r="H3138" s="24"/>
      <c r="I3138" s="24"/>
      <c r="J3138" s="24"/>
      <c r="K3138" s="24"/>
      <c r="L3138" s="24"/>
    </row>
    <row r="3139" spans="1:12" ht="11.25" customHeight="1">
      <c r="A3139" s="41">
        <f t="shared" ref="A3139" si="659">A3129+1</f>
        <v>46727</v>
      </c>
      <c r="B3139" s="41"/>
      <c r="C3139" s="25"/>
      <c r="D3139" s="25"/>
      <c r="E3139" s="25"/>
      <c r="F3139" s="25"/>
      <c r="G3139" s="25"/>
      <c r="H3139" s="25"/>
      <c r="I3139" s="25"/>
      <c r="J3139" s="25"/>
      <c r="K3139" s="25"/>
      <c r="L3139" s="25"/>
    </row>
    <row r="3140" spans="1:12" ht="11.25" customHeight="1">
      <c r="A3140" s="41"/>
      <c r="B3140" s="41"/>
      <c r="C3140" s="25"/>
      <c r="D3140" s="25"/>
      <c r="E3140" s="25"/>
      <c r="F3140" s="25"/>
      <c r="G3140" s="25"/>
      <c r="H3140" s="25"/>
      <c r="I3140" s="25"/>
      <c r="J3140" s="25"/>
      <c r="K3140" s="25"/>
      <c r="L3140" s="25"/>
    </row>
    <row r="3141" spans="1:12" ht="11.25" customHeight="1">
      <c r="A3141" s="41"/>
      <c r="B3141" s="41"/>
      <c r="C3141" s="25"/>
      <c r="D3141" s="25"/>
      <c r="E3141" s="25"/>
      <c r="F3141" s="25"/>
      <c r="G3141" s="25"/>
      <c r="H3141" s="25"/>
      <c r="I3141" s="25"/>
      <c r="J3141" s="25"/>
      <c r="K3141" s="25"/>
      <c r="L3141" s="25"/>
    </row>
    <row r="3142" spans="1:12" ht="11.25" customHeight="1">
      <c r="A3142" s="41"/>
      <c r="B3142" s="41"/>
      <c r="C3142" s="25"/>
      <c r="D3142" s="25"/>
      <c r="E3142" s="25"/>
      <c r="F3142" s="25"/>
      <c r="G3142" s="25"/>
      <c r="H3142" s="25"/>
      <c r="I3142" s="25"/>
      <c r="J3142" s="25"/>
      <c r="K3142" s="25"/>
      <c r="L3142" s="25"/>
    </row>
    <row r="3143" spans="1:12" ht="11.25" customHeight="1">
      <c r="A3143" s="40">
        <f t="shared" ref="A3143" si="660">A3139</f>
        <v>46727</v>
      </c>
      <c r="B3143" s="40"/>
      <c r="C3143" s="25"/>
      <c r="D3143" s="25"/>
      <c r="E3143" s="25"/>
      <c r="F3143" s="25"/>
      <c r="G3143" s="25"/>
      <c r="H3143" s="25"/>
      <c r="I3143" s="25"/>
      <c r="J3143" s="25"/>
      <c r="K3143" s="25"/>
      <c r="L3143" s="25"/>
    </row>
    <row r="3144" spans="1:12" ht="11.25" customHeight="1">
      <c r="A3144" s="40"/>
      <c r="B3144" s="40"/>
      <c r="C3144" s="25"/>
      <c r="D3144" s="25"/>
      <c r="E3144" s="25"/>
      <c r="F3144" s="25"/>
      <c r="G3144" s="25"/>
      <c r="H3144" s="25"/>
      <c r="I3144" s="25"/>
      <c r="J3144" s="25"/>
      <c r="K3144" s="25"/>
      <c r="L3144" s="25"/>
    </row>
    <row r="3145" spans="1:12" ht="11.25" customHeight="1">
      <c r="A3145" s="37" t="str">
        <f>IF(COUNTIF($N$18:$N$60,A3139)=1,VLOOKUP(A3139,$N$18:$O$60,2,0),"")</f>
        <v/>
      </c>
      <c r="B3145" s="37"/>
      <c r="C3145" s="25"/>
      <c r="D3145" s="25"/>
      <c r="E3145" s="25"/>
      <c r="F3145" s="25"/>
      <c r="G3145" s="25"/>
      <c r="H3145" s="25"/>
      <c r="I3145" s="25"/>
      <c r="J3145" s="25"/>
      <c r="K3145" s="25"/>
      <c r="L3145" s="25"/>
    </row>
    <row r="3146" spans="1:12" ht="11.25" customHeight="1">
      <c r="A3146" s="38"/>
      <c r="B3146" s="38"/>
      <c r="C3146" s="26"/>
      <c r="D3146" s="26"/>
      <c r="E3146" s="26"/>
      <c r="F3146" s="26"/>
      <c r="G3146" s="26"/>
      <c r="H3146" s="26"/>
      <c r="I3146" s="26"/>
      <c r="J3146" s="26"/>
      <c r="K3146" s="26"/>
      <c r="L3146" s="26"/>
    </row>
    <row r="3147" spans="1:12" ht="11.25" customHeight="1">
      <c r="A3147" s="21"/>
      <c r="B3147" s="21"/>
      <c r="C3147" s="24"/>
      <c r="D3147" s="24"/>
      <c r="E3147" s="24"/>
      <c r="F3147" s="24"/>
      <c r="G3147" s="24"/>
      <c r="H3147" s="24"/>
      <c r="I3147" s="24"/>
      <c r="J3147" s="24"/>
      <c r="K3147" s="24"/>
      <c r="L3147" s="24"/>
    </row>
    <row r="3148" spans="1:12" ht="11.25" customHeight="1">
      <c r="A3148" s="41">
        <f t="shared" ref="A3148" si="661">A3139+1</f>
        <v>46728</v>
      </c>
      <c r="B3148" s="41"/>
      <c r="C3148" s="25"/>
      <c r="D3148" s="25"/>
      <c r="E3148" s="25"/>
      <c r="F3148" s="25"/>
      <c r="G3148" s="25"/>
      <c r="H3148" s="25"/>
      <c r="I3148" s="25"/>
      <c r="J3148" s="25"/>
      <c r="K3148" s="25"/>
      <c r="L3148" s="25"/>
    </row>
    <row r="3149" spans="1:12" ht="11.25" customHeight="1">
      <c r="A3149" s="41"/>
      <c r="B3149" s="41"/>
      <c r="C3149" s="25"/>
      <c r="D3149" s="25"/>
      <c r="E3149" s="25"/>
      <c r="F3149" s="25"/>
      <c r="G3149" s="25"/>
      <c r="H3149" s="25"/>
      <c r="I3149" s="25"/>
      <c r="J3149" s="25"/>
      <c r="K3149" s="25"/>
      <c r="L3149" s="25"/>
    </row>
    <row r="3150" spans="1:12" ht="11.25" customHeight="1">
      <c r="A3150" s="41"/>
      <c r="B3150" s="41"/>
      <c r="C3150" s="25"/>
      <c r="D3150" s="25"/>
      <c r="E3150" s="25"/>
      <c r="F3150" s="25"/>
      <c r="G3150" s="25"/>
      <c r="H3150" s="25"/>
      <c r="I3150" s="25"/>
      <c r="J3150" s="25"/>
      <c r="K3150" s="25"/>
      <c r="L3150" s="25"/>
    </row>
    <row r="3151" spans="1:12" ht="11.25" customHeight="1">
      <c r="A3151" s="41"/>
      <c r="B3151" s="41"/>
      <c r="C3151" s="25"/>
      <c r="D3151" s="25"/>
      <c r="E3151" s="25"/>
      <c r="F3151" s="25"/>
      <c r="G3151" s="25"/>
      <c r="H3151" s="25"/>
      <c r="I3151" s="25"/>
      <c r="J3151" s="25"/>
      <c r="K3151" s="25"/>
      <c r="L3151" s="25"/>
    </row>
    <row r="3152" spans="1:12" ht="11.25" customHeight="1">
      <c r="A3152" s="40">
        <f t="shared" ref="A3152" si="662">A3148</f>
        <v>46728</v>
      </c>
      <c r="B3152" s="40"/>
      <c r="C3152" s="25"/>
      <c r="D3152" s="25"/>
      <c r="E3152" s="25"/>
      <c r="F3152" s="25"/>
      <c r="G3152" s="25"/>
      <c r="H3152" s="25"/>
      <c r="I3152" s="25"/>
      <c r="J3152" s="25"/>
      <c r="K3152" s="25"/>
      <c r="L3152" s="25"/>
    </row>
    <row r="3153" spans="1:12" ht="11.25" customHeight="1">
      <c r="A3153" s="40"/>
      <c r="B3153" s="40"/>
      <c r="C3153" s="25"/>
      <c r="D3153" s="25"/>
      <c r="E3153" s="25"/>
      <c r="F3153" s="25"/>
      <c r="G3153" s="25"/>
      <c r="H3153" s="25"/>
      <c r="I3153" s="25"/>
      <c r="J3153" s="25"/>
      <c r="K3153" s="25"/>
      <c r="L3153" s="25"/>
    </row>
    <row r="3154" spans="1:12" ht="11.25" customHeight="1">
      <c r="A3154" s="37" t="str">
        <f>IF(COUNTIF($N$18:$N$60,A3148)=1,VLOOKUP(A3148,$N$18:$O$60,2,0),"")</f>
        <v/>
      </c>
      <c r="B3154" s="37"/>
      <c r="C3154" s="25"/>
      <c r="D3154" s="25"/>
      <c r="E3154" s="25"/>
      <c r="F3154" s="25"/>
      <c r="G3154" s="25"/>
      <c r="H3154" s="25"/>
      <c r="I3154" s="25"/>
      <c r="J3154" s="25"/>
      <c r="K3154" s="25"/>
      <c r="L3154" s="25"/>
    </row>
    <row r="3155" spans="1:12" ht="11.25" customHeight="1">
      <c r="A3155" s="38"/>
      <c r="B3155" s="38"/>
      <c r="C3155" s="26"/>
      <c r="D3155" s="26"/>
      <c r="E3155" s="26"/>
      <c r="F3155" s="26"/>
      <c r="G3155" s="26"/>
      <c r="H3155" s="26"/>
      <c r="I3155" s="26"/>
      <c r="J3155" s="26"/>
      <c r="K3155" s="26"/>
      <c r="L3155" s="26"/>
    </row>
    <row r="3156" spans="1:12" ht="11.25" customHeight="1">
      <c r="A3156" s="22"/>
      <c r="B3156" s="22"/>
      <c r="C3156" s="24"/>
      <c r="D3156" s="24"/>
      <c r="E3156" s="24"/>
      <c r="F3156" s="24"/>
      <c r="G3156" s="24"/>
      <c r="H3156" s="24"/>
      <c r="I3156" s="24"/>
      <c r="J3156" s="24"/>
      <c r="K3156" s="24"/>
      <c r="L3156" s="24"/>
    </row>
    <row r="3157" spans="1:12" ht="11.25" customHeight="1">
      <c r="A3157" s="41">
        <f t="shared" ref="A3157" si="663">A3148+1</f>
        <v>46729</v>
      </c>
      <c r="B3157" s="41"/>
      <c r="C3157" s="25"/>
      <c r="D3157" s="25"/>
      <c r="E3157" s="25"/>
      <c r="F3157" s="25"/>
      <c r="G3157" s="25"/>
      <c r="H3157" s="25"/>
      <c r="I3157" s="25"/>
      <c r="J3157" s="25"/>
      <c r="K3157" s="25"/>
      <c r="L3157" s="25"/>
    </row>
    <row r="3158" spans="1:12" ht="11.25" customHeight="1">
      <c r="A3158" s="41"/>
      <c r="B3158" s="41"/>
      <c r="C3158" s="25"/>
      <c r="D3158" s="25"/>
      <c r="E3158" s="25"/>
      <c r="F3158" s="25"/>
      <c r="G3158" s="25"/>
      <c r="H3158" s="25"/>
      <c r="I3158" s="25"/>
      <c r="J3158" s="25"/>
      <c r="K3158" s="25"/>
      <c r="L3158" s="25"/>
    </row>
    <row r="3159" spans="1:12" ht="11.25" customHeight="1">
      <c r="A3159" s="41"/>
      <c r="B3159" s="41"/>
      <c r="C3159" s="25"/>
      <c r="D3159" s="25"/>
      <c r="E3159" s="25"/>
      <c r="F3159" s="25"/>
      <c r="G3159" s="25"/>
      <c r="H3159" s="25"/>
      <c r="I3159" s="25"/>
      <c r="J3159" s="25"/>
      <c r="K3159" s="25"/>
      <c r="L3159" s="25"/>
    </row>
    <row r="3160" spans="1:12" ht="11.25" customHeight="1">
      <c r="A3160" s="41"/>
      <c r="B3160" s="41"/>
      <c r="C3160" s="25"/>
      <c r="D3160" s="25"/>
      <c r="E3160" s="25"/>
      <c r="F3160" s="25"/>
      <c r="G3160" s="25"/>
      <c r="H3160" s="25"/>
      <c r="I3160" s="25"/>
      <c r="J3160" s="25"/>
      <c r="K3160" s="25"/>
      <c r="L3160" s="25"/>
    </row>
    <row r="3161" spans="1:12" ht="11.25" customHeight="1">
      <c r="A3161" s="40">
        <f t="shared" ref="A3161" si="664">A3157</f>
        <v>46729</v>
      </c>
      <c r="B3161" s="40"/>
      <c r="C3161" s="25"/>
      <c r="D3161" s="25"/>
      <c r="E3161" s="25"/>
      <c r="F3161" s="25"/>
      <c r="G3161" s="25"/>
      <c r="H3161" s="25"/>
      <c r="I3161" s="25"/>
      <c r="J3161" s="25"/>
      <c r="K3161" s="25"/>
      <c r="L3161" s="25"/>
    </row>
    <row r="3162" spans="1:12" ht="11.25" customHeight="1">
      <c r="A3162" s="40"/>
      <c r="B3162" s="40"/>
      <c r="C3162" s="25"/>
      <c r="D3162" s="25"/>
      <c r="E3162" s="25"/>
      <c r="F3162" s="25"/>
      <c r="G3162" s="25"/>
      <c r="H3162" s="25"/>
      <c r="I3162" s="25"/>
      <c r="J3162" s="25"/>
      <c r="K3162" s="25"/>
      <c r="L3162" s="25"/>
    </row>
    <row r="3163" spans="1:12" ht="11.25" customHeight="1">
      <c r="A3163" s="37" t="str">
        <f>IF(COUNTIF($N$18:$N$60,A3157)=1,VLOOKUP(A3157,$N$18:$O$60,2,0),"")</f>
        <v/>
      </c>
      <c r="B3163" s="37"/>
      <c r="C3163" s="25"/>
      <c r="D3163" s="25"/>
      <c r="E3163" s="25"/>
      <c r="F3163" s="25"/>
      <c r="G3163" s="25"/>
      <c r="H3163" s="25"/>
      <c r="I3163" s="25"/>
      <c r="J3163" s="25"/>
      <c r="K3163" s="25"/>
      <c r="L3163" s="25"/>
    </row>
    <row r="3164" spans="1:12" ht="11.25" customHeight="1">
      <c r="A3164" s="38"/>
      <c r="B3164" s="38"/>
      <c r="C3164" s="26"/>
      <c r="D3164" s="26"/>
      <c r="E3164" s="26"/>
      <c r="F3164" s="26"/>
      <c r="G3164" s="26"/>
      <c r="H3164" s="26"/>
      <c r="I3164" s="26"/>
      <c r="J3164" s="26"/>
      <c r="K3164" s="26"/>
      <c r="L3164" s="26"/>
    </row>
    <row r="3165" spans="1:12" ht="11.25" customHeight="1">
      <c r="A3165" s="22"/>
      <c r="B3165" s="22"/>
      <c r="C3165" s="24"/>
      <c r="D3165" s="24"/>
      <c r="E3165" s="24"/>
      <c r="F3165" s="24"/>
      <c r="G3165" s="24"/>
      <c r="H3165" s="24"/>
      <c r="I3165" s="24"/>
      <c r="J3165" s="24"/>
      <c r="K3165" s="24"/>
      <c r="L3165" s="24"/>
    </row>
    <row r="3166" spans="1:12" ht="11.25" customHeight="1">
      <c r="A3166" s="41">
        <f t="shared" ref="A3166" si="665">A3157+1</f>
        <v>46730</v>
      </c>
      <c r="B3166" s="41"/>
      <c r="C3166" s="25"/>
      <c r="D3166" s="25"/>
      <c r="E3166" s="25"/>
      <c r="F3166" s="25"/>
      <c r="G3166" s="25"/>
      <c r="H3166" s="25"/>
      <c r="I3166" s="25"/>
      <c r="J3166" s="25"/>
      <c r="K3166" s="25"/>
      <c r="L3166" s="25"/>
    </row>
    <row r="3167" spans="1:12" ht="11.25" customHeight="1">
      <c r="A3167" s="41"/>
      <c r="B3167" s="41"/>
      <c r="C3167" s="25"/>
      <c r="D3167" s="25"/>
      <c r="E3167" s="25"/>
      <c r="F3167" s="25"/>
      <c r="G3167" s="25"/>
      <c r="H3167" s="25"/>
      <c r="I3167" s="25"/>
      <c r="J3167" s="25"/>
      <c r="K3167" s="25"/>
      <c r="L3167" s="25"/>
    </row>
    <row r="3168" spans="1:12" ht="11.25" customHeight="1">
      <c r="A3168" s="41"/>
      <c r="B3168" s="41"/>
      <c r="C3168" s="25"/>
      <c r="D3168" s="25"/>
      <c r="E3168" s="25"/>
      <c r="F3168" s="25"/>
      <c r="G3168" s="25"/>
      <c r="H3168" s="25"/>
      <c r="I3168" s="25"/>
      <c r="J3168" s="25"/>
      <c r="K3168" s="25"/>
      <c r="L3168" s="25"/>
    </row>
    <row r="3169" spans="1:12" ht="11.25" customHeight="1">
      <c r="A3169" s="41"/>
      <c r="B3169" s="41"/>
      <c r="C3169" s="25"/>
      <c r="D3169" s="25"/>
      <c r="E3169" s="25"/>
      <c r="F3169" s="25"/>
      <c r="G3169" s="25"/>
      <c r="H3169" s="25"/>
      <c r="I3169" s="25"/>
      <c r="J3169" s="25"/>
      <c r="K3169" s="25"/>
      <c r="L3169" s="25"/>
    </row>
    <row r="3170" spans="1:12" ht="11.25" customHeight="1">
      <c r="A3170" s="40">
        <f t="shared" ref="A3170" si="666">A3166</f>
        <v>46730</v>
      </c>
      <c r="B3170" s="40"/>
      <c r="C3170" s="25"/>
      <c r="D3170" s="25"/>
      <c r="E3170" s="25"/>
      <c r="F3170" s="25"/>
      <c r="G3170" s="25"/>
      <c r="H3170" s="25"/>
      <c r="I3170" s="25"/>
      <c r="J3170" s="25"/>
      <c r="K3170" s="25"/>
      <c r="L3170" s="25"/>
    </row>
    <row r="3171" spans="1:12" ht="11.25" customHeight="1">
      <c r="A3171" s="40"/>
      <c r="B3171" s="40"/>
      <c r="C3171" s="25"/>
      <c r="D3171" s="25"/>
      <c r="E3171" s="25"/>
      <c r="F3171" s="25"/>
      <c r="G3171" s="25"/>
      <c r="H3171" s="25"/>
      <c r="I3171" s="25"/>
      <c r="J3171" s="25"/>
      <c r="K3171" s="25"/>
      <c r="L3171" s="25"/>
    </row>
    <row r="3172" spans="1:12" ht="11.25" customHeight="1">
      <c r="A3172" s="37" t="str">
        <f>IF(COUNTIF($N$18:$N$60,A3166)=1,VLOOKUP(A3166,$N$18:$O$60,2,0),"")</f>
        <v/>
      </c>
      <c r="B3172" s="37"/>
      <c r="C3172" s="25"/>
      <c r="D3172" s="25"/>
      <c r="E3172" s="25"/>
      <c r="F3172" s="25"/>
      <c r="G3172" s="25"/>
      <c r="H3172" s="25"/>
      <c r="I3172" s="25"/>
      <c r="J3172" s="25"/>
      <c r="K3172" s="25"/>
      <c r="L3172" s="25"/>
    </row>
    <row r="3173" spans="1:12" ht="11.25" customHeight="1">
      <c r="A3173" s="38"/>
      <c r="B3173" s="38"/>
      <c r="C3173" s="26"/>
      <c r="D3173" s="26"/>
      <c r="E3173" s="26"/>
      <c r="F3173" s="26"/>
      <c r="G3173" s="26"/>
      <c r="H3173" s="26"/>
      <c r="I3173" s="26"/>
      <c r="J3173" s="26"/>
      <c r="K3173" s="26"/>
      <c r="L3173" s="26"/>
    </row>
    <row r="3174" spans="1:12" ht="11.25" customHeight="1">
      <c r="A3174" s="7"/>
      <c r="B3174" s="7"/>
      <c r="C3174" s="24"/>
      <c r="D3174" s="24"/>
      <c r="E3174" s="24"/>
      <c r="F3174" s="24"/>
      <c r="G3174" s="24"/>
      <c r="H3174" s="24"/>
      <c r="I3174" s="24"/>
      <c r="J3174" s="24"/>
      <c r="K3174" s="24"/>
      <c r="L3174" s="24"/>
    </row>
    <row r="3175" spans="1:12" ht="11.25" customHeight="1">
      <c r="A3175" s="41">
        <f t="shared" ref="A3175" si="667">A3166+1</f>
        <v>46731</v>
      </c>
      <c r="B3175" s="41"/>
      <c r="C3175" s="25"/>
      <c r="D3175" s="25"/>
      <c r="E3175" s="25"/>
      <c r="F3175" s="25"/>
      <c r="G3175" s="25"/>
      <c r="H3175" s="25"/>
      <c r="I3175" s="25"/>
      <c r="J3175" s="25"/>
      <c r="K3175" s="25"/>
      <c r="L3175" s="25"/>
    </row>
    <row r="3176" spans="1:12" ht="11.25" customHeight="1">
      <c r="A3176" s="41"/>
      <c r="B3176" s="41"/>
      <c r="C3176" s="25"/>
      <c r="D3176" s="25"/>
      <c r="E3176" s="25"/>
      <c r="F3176" s="25"/>
      <c r="G3176" s="25"/>
      <c r="H3176" s="25"/>
      <c r="I3176" s="25"/>
      <c r="J3176" s="25"/>
      <c r="K3176" s="25"/>
      <c r="L3176" s="25"/>
    </row>
    <row r="3177" spans="1:12" ht="11.25" customHeight="1">
      <c r="A3177" s="41"/>
      <c r="B3177" s="41"/>
      <c r="C3177" s="25"/>
      <c r="D3177" s="25"/>
      <c r="E3177" s="25"/>
      <c r="F3177" s="25"/>
      <c r="G3177" s="25"/>
      <c r="H3177" s="25"/>
      <c r="I3177" s="25"/>
      <c r="J3177" s="25"/>
      <c r="K3177" s="25"/>
      <c r="L3177" s="25"/>
    </row>
    <row r="3178" spans="1:12" ht="11.25" customHeight="1">
      <c r="A3178" s="41"/>
      <c r="B3178" s="41"/>
      <c r="C3178" s="25"/>
      <c r="D3178" s="25"/>
      <c r="E3178" s="25"/>
      <c r="F3178" s="25"/>
      <c r="G3178" s="25"/>
      <c r="H3178" s="25"/>
      <c r="I3178" s="25"/>
      <c r="J3178" s="25"/>
      <c r="K3178" s="25"/>
      <c r="L3178" s="25"/>
    </row>
    <row r="3179" spans="1:12" ht="11.25" customHeight="1">
      <c r="A3179" s="40">
        <f t="shared" ref="A3179" si="668">A3175</f>
        <v>46731</v>
      </c>
      <c r="B3179" s="40"/>
      <c r="C3179" s="25"/>
      <c r="D3179" s="25"/>
      <c r="E3179" s="25"/>
      <c r="F3179" s="25"/>
      <c r="G3179" s="25"/>
      <c r="H3179" s="25"/>
      <c r="I3179" s="25"/>
      <c r="J3179" s="25"/>
      <c r="K3179" s="25"/>
      <c r="L3179" s="25"/>
    </row>
    <row r="3180" spans="1:12" ht="11.25" customHeight="1">
      <c r="A3180" s="40"/>
      <c r="B3180" s="40"/>
      <c r="C3180" s="25"/>
      <c r="D3180" s="25"/>
      <c r="E3180" s="25"/>
      <c r="F3180" s="25"/>
      <c r="G3180" s="25"/>
      <c r="H3180" s="25"/>
      <c r="I3180" s="25"/>
      <c r="J3180" s="25"/>
      <c r="K3180" s="25"/>
      <c r="L3180" s="25"/>
    </row>
    <row r="3181" spans="1:12" ht="11.25" customHeight="1">
      <c r="A3181" s="37" t="str">
        <f>IF(COUNTIF($N$18:$N$60,A3175)=1,VLOOKUP(A3175,$N$18:$O$60,2,0),"")</f>
        <v/>
      </c>
      <c r="B3181" s="37"/>
      <c r="C3181" s="25"/>
      <c r="D3181" s="25"/>
      <c r="E3181" s="25"/>
      <c r="F3181" s="25"/>
      <c r="G3181" s="25"/>
      <c r="H3181" s="25"/>
      <c r="I3181" s="25"/>
      <c r="J3181" s="25"/>
      <c r="K3181" s="25"/>
      <c r="L3181" s="25"/>
    </row>
    <row r="3182" spans="1:12" ht="11.25" customHeight="1">
      <c r="A3182" s="38"/>
      <c r="B3182" s="38"/>
      <c r="C3182" s="26"/>
      <c r="D3182" s="26"/>
      <c r="E3182" s="26"/>
      <c r="F3182" s="26"/>
      <c r="G3182" s="26"/>
      <c r="H3182" s="26"/>
      <c r="I3182" s="26"/>
      <c r="J3182" s="26"/>
      <c r="K3182" s="26"/>
      <c r="L3182" s="26"/>
    </row>
    <row r="3183" spans="1:12" ht="11.25" customHeight="1">
      <c r="A3183" s="16"/>
      <c r="B3183" s="16"/>
      <c r="C3183" s="24"/>
      <c r="D3183" s="24"/>
      <c r="E3183" s="24"/>
      <c r="F3183" s="24"/>
      <c r="G3183" s="24"/>
      <c r="H3183" s="24"/>
      <c r="I3183" s="24"/>
      <c r="J3183" s="24"/>
      <c r="K3183" s="24"/>
      <c r="L3183" s="24"/>
    </row>
    <row r="3184" spans="1:12" ht="11.25" customHeight="1">
      <c r="A3184" s="39">
        <f t="shared" ref="A3184" si="669">A3175+1</f>
        <v>46732</v>
      </c>
      <c r="B3184" s="39"/>
      <c r="C3184" s="25"/>
      <c r="D3184" s="25"/>
      <c r="E3184" s="25"/>
      <c r="F3184" s="25"/>
      <c r="G3184" s="25"/>
      <c r="H3184" s="25"/>
      <c r="I3184" s="25"/>
      <c r="J3184" s="25"/>
      <c r="K3184" s="25"/>
      <c r="L3184" s="25"/>
    </row>
    <row r="3185" spans="1:12" ht="11.25" customHeight="1">
      <c r="A3185" s="39"/>
      <c r="B3185" s="39"/>
      <c r="C3185" s="25"/>
      <c r="D3185" s="25"/>
      <c r="E3185" s="25"/>
      <c r="F3185" s="25"/>
      <c r="G3185" s="25"/>
      <c r="H3185" s="25"/>
      <c r="I3185" s="25"/>
      <c r="J3185" s="25"/>
      <c r="K3185" s="25"/>
      <c r="L3185" s="25"/>
    </row>
    <row r="3186" spans="1:12" ht="11.25" customHeight="1">
      <c r="A3186" s="39"/>
      <c r="B3186" s="39"/>
      <c r="C3186" s="25"/>
      <c r="D3186" s="25"/>
      <c r="E3186" s="25"/>
      <c r="F3186" s="25"/>
      <c r="G3186" s="25"/>
      <c r="H3186" s="25"/>
      <c r="I3186" s="25"/>
      <c r="J3186" s="25"/>
      <c r="K3186" s="25"/>
      <c r="L3186" s="25"/>
    </row>
    <row r="3187" spans="1:12" ht="11.25" customHeight="1">
      <c r="A3187" s="39"/>
      <c r="B3187" s="39"/>
      <c r="C3187" s="25"/>
      <c r="D3187" s="25"/>
      <c r="E3187" s="25"/>
      <c r="F3187" s="25"/>
      <c r="G3187" s="25"/>
      <c r="H3187" s="25"/>
      <c r="I3187" s="25"/>
      <c r="J3187" s="25"/>
      <c r="K3187" s="25"/>
      <c r="L3187" s="25"/>
    </row>
    <row r="3188" spans="1:12" ht="11.25" customHeight="1">
      <c r="A3188" s="35">
        <f t="shared" ref="A3188" si="670">A3184</f>
        <v>46732</v>
      </c>
      <c r="B3188" s="35"/>
      <c r="C3188" s="25"/>
      <c r="D3188" s="25"/>
      <c r="E3188" s="25"/>
      <c r="F3188" s="25"/>
      <c r="G3188" s="25"/>
      <c r="H3188" s="25"/>
      <c r="I3188" s="25"/>
      <c r="J3188" s="25"/>
      <c r="K3188" s="25"/>
      <c r="L3188" s="25"/>
    </row>
    <row r="3189" spans="1:12" ht="11.25" customHeight="1">
      <c r="A3189" s="35"/>
      <c r="B3189" s="35"/>
      <c r="C3189" s="25"/>
      <c r="D3189" s="25"/>
      <c r="E3189" s="25"/>
      <c r="F3189" s="25"/>
      <c r="G3189" s="25"/>
      <c r="H3189" s="25"/>
      <c r="I3189" s="25"/>
      <c r="J3189" s="25"/>
      <c r="K3189" s="25"/>
      <c r="L3189" s="25"/>
    </row>
    <row r="3190" spans="1:12" ht="11.25" customHeight="1">
      <c r="A3190" s="33" t="str">
        <f>IF(COUNTIF($N$18:$N$60,A3184)=1,VLOOKUP(A3184,$N$18:$O$60,2,0),"")</f>
        <v/>
      </c>
      <c r="B3190" s="33"/>
      <c r="C3190" s="25"/>
      <c r="D3190" s="25"/>
      <c r="E3190" s="25"/>
      <c r="F3190" s="25"/>
      <c r="G3190" s="25"/>
      <c r="H3190" s="25"/>
      <c r="I3190" s="25"/>
      <c r="J3190" s="25"/>
      <c r="K3190" s="25"/>
      <c r="L3190" s="25"/>
    </row>
    <row r="3191" spans="1:12" ht="11.25" customHeight="1">
      <c r="A3191" s="34"/>
      <c r="B3191" s="34"/>
      <c r="C3191" s="26"/>
      <c r="D3191" s="26"/>
      <c r="E3191" s="26"/>
      <c r="F3191" s="26"/>
      <c r="G3191" s="26"/>
      <c r="H3191" s="26"/>
      <c r="I3191" s="26"/>
      <c r="J3191" s="26"/>
      <c r="K3191" s="26"/>
      <c r="L3191" s="26"/>
    </row>
    <row r="3192" spans="1:12" ht="11.25" customHeight="1">
      <c r="A3192" s="19"/>
      <c r="B3192" s="19"/>
      <c r="C3192" s="24"/>
      <c r="D3192" s="24"/>
      <c r="E3192" s="24"/>
      <c r="F3192" s="24"/>
      <c r="G3192" s="24"/>
      <c r="H3192" s="24"/>
      <c r="I3192" s="24"/>
      <c r="J3192" s="24"/>
      <c r="K3192" s="24"/>
      <c r="L3192" s="24"/>
    </row>
    <row r="3193" spans="1:12" ht="11.25" customHeight="1">
      <c r="A3193" s="39">
        <f t="shared" ref="A3193" si="671">A3184+1</f>
        <v>46733</v>
      </c>
      <c r="B3193" s="39"/>
      <c r="C3193" s="25"/>
      <c r="D3193" s="25"/>
      <c r="E3193" s="25"/>
      <c r="F3193" s="25"/>
      <c r="G3193" s="25"/>
      <c r="H3193" s="25"/>
      <c r="I3193" s="25"/>
      <c r="J3193" s="25"/>
      <c r="K3193" s="25"/>
      <c r="L3193" s="25"/>
    </row>
    <row r="3194" spans="1:12" ht="11.25" customHeight="1">
      <c r="A3194" s="39"/>
      <c r="B3194" s="39"/>
      <c r="C3194" s="25"/>
      <c r="D3194" s="25"/>
      <c r="E3194" s="25"/>
      <c r="F3194" s="25"/>
      <c r="G3194" s="25"/>
      <c r="H3194" s="25"/>
      <c r="I3194" s="25"/>
      <c r="J3194" s="25"/>
      <c r="K3194" s="25"/>
      <c r="L3194" s="25"/>
    </row>
    <row r="3195" spans="1:12" ht="11.25" customHeight="1">
      <c r="A3195" s="39"/>
      <c r="B3195" s="39"/>
      <c r="C3195" s="25"/>
      <c r="D3195" s="25"/>
      <c r="E3195" s="25"/>
      <c r="F3195" s="25"/>
      <c r="G3195" s="25"/>
      <c r="H3195" s="25"/>
      <c r="I3195" s="25"/>
      <c r="J3195" s="25"/>
      <c r="K3195" s="25"/>
      <c r="L3195" s="25"/>
    </row>
    <row r="3196" spans="1:12" ht="11.25" customHeight="1">
      <c r="A3196" s="39"/>
      <c r="B3196" s="39"/>
      <c r="C3196" s="25"/>
      <c r="D3196" s="25"/>
      <c r="E3196" s="25"/>
      <c r="F3196" s="25"/>
      <c r="G3196" s="25"/>
      <c r="H3196" s="25"/>
      <c r="I3196" s="25"/>
      <c r="J3196" s="25"/>
      <c r="K3196" s="25"/>
      <c r="L3196" s="25"/>
    </row>
    <row r="3197" spans="1:12" ht="11.25" customHeight="1">
      <c r="A3197" s="35">
        <f t="shared" ref="A3197" si="672">A3193</f>
        <v>46733</v>
      </c>
      <c r="B3197" s="35"/>
      <c r="C3197" s="25"/>
      <c r="D3197" s="25"/>
      <c r="E3197" s="25"/>
      <c r="F3197" s="25"/>
      <c r="G3197" s="25"/>
      <c r="H3197" s="25"/>
      <c r="I3197" s="25"/>
      <c r="J3197" s="25"/>
      <c r="K3197" s="25"/>
      <c r="L3197" s="25"/>
    </row>
    <row r="3198" spans="1:12" ht="11.25" customHeight="1">
      <c r="A3198" s="35"/>
      <c r="B3198" s="35"/>
      <c r="C3198" s="25"/>
      <c r="D3198" s="25"/>
      <c r="E3198" s="25"/>
      <c r="F3198" s="25"/>
      <c r="G3198" s="25"/>
      <c r="H3198" s="25"/>
      <c r="I3198" s="25"/>
      <c r="J3198" s="25"/>
      <c r="K3198" s="25"/>
      <c r="L3198" s="25"/>
    </row>
    <row r="3199" spans="1:12" ht="11.25" customHeight="1">
      <c r="A3199" s="33" t="str">
        <f>IF(COUNTIF($N$18:$N$60,A3193)=1,VLOOKUP(A3193,$N$18:$O$60,2,0),"")</f>
        <v>3. Advent</v>
      </c>
      <c r="B3199" s="33"/>
      <c r="C3199" s="25"/>
      <c r="D3199" s="25"/>
      <c r="E3199" s="25"/>
      <c r="F3199" s="25"/>
      <c r="G3199" s="25"/>
      <c r="H3199" s="25"/>
      <c r="I3199" s="25"/>
      <c r="J3199" s="25"/>
      <c r="K3199" s="25"/>
      <c r="L3199" s="25"/>
    </row>
    <row r="3200" spans="1:12" ht="11.25" customHeight="1">
      <c r="A3200" s="34"/>
      <c r="B3200" s="34"/>
      <c r="C3200" s="26"/>
      <c r="D3200" s="26"/>
      <c r="E3200" s="26"/>
      <c r="F3200" s="26"/>
      <c r="G3200" s="26"/>
      <c r="H3200" s="26"/>
      <c r="I3200" s="26"/>
      <c r="J3200" s="26"/>
      <c r="K3200" s="26"/>
      <c r="L3200" s="26"/>
    </row>
    <row r="3201" spans="1:12" ht="33.75" customHeight="1">
      <c r="A3201" s="36">
        <f>TRUNC((A3203-WEEKDAY(A3203,2)-DATE(YEAR(A3203+4-WEEKDAY(A3203,2)),1,-10))/7)</f>
        <v>50</v>
      </c>
      <c r="B3201" s="36"/>
      <c r="C3201" s="27" t="str">
        <f>IF(MONTH(A3203)=MONTH(A3257),VLOOKUP(MONTH(A3203),$R$1:$S$12,2,2)&amp;" "&amp;YEAR(A3203),VLOOKUP(MONTH(A3203),$R$1:$S$12,2,2)&amp;" "&amp;YEAR(A3203)&amp;" / "&amp;VLOOKUP(MONTH(A3257),$R$1:$S$12,2,2)&amp;" "&amp;YEAR(A3257))</f>
        <v>Dezember 2027</v>
      </c>
      <c r="D3201" s="27"/>
      <c r="E3201" s="27"/>
      <c r="F3201" s="27"/>
      <c r="G3201" s="27"/>
      <c r="H3201" s="27"/>
      <c r="I3201" s="27"/>
      <c r="J3201" s="27"/>
      <c r="K3201" s="27"/>
      <c r="L3201" s="27"/>
    </row>
    <row r="3202" spans="1:12" ht="11.25" customHeight="1">
      <c r="A3202" s="21"/>
      <c r="B3202" s="21"/>
      <c r="C3202" s="24"/>
      <c r="D3202" s="24"/>
      <c r="E3202" s="24"/>
      <c r="F3202" s="24"/>
      <c r="G3202" s="24"/>
      <c r="H3202" s="24"/>
      <c r="I3202" s="24"/>
      <c r="J3202" s="24"/>
      <c r="K3202" s="24"/>
      <c r="L3202" s="24"/>
    </row>
    <row r="3203" spans="1:12" ht="11.25" customHeight="1">
      <c r="A3203" s="41">
        <f t="shared" ref="A3203" si="673">A3193+1</f>
        <v>46734</v>
      </c>
      <c r="B3203" s="41"/>
      <c r="C3203" s="25"/>
      <c r="D3203" s="25"/>
      <c r="E3203" s="25"/>
      <c r="F3203" s="25"/>
      <c r="G3203" s="25"/>
      <c r="H3203" s="25"/>
      <c r="I3203" s="25"/>
      <c r="J3203" s="25"/>
      <c r="K3203" s="25"/>
      <c r="L3203" s="25"/>
    </row>
    <row r="3204" spans="1:12" ht="11.25" customHeight="1">
      <c r="A3204" s="41"/>
      <c r="B3204" s="41"/>
      <c r="C3204" s="25"/>
      <c r="D3204" s="25"/>
      <c r="E3204" s="25"/>
      <c r="F3204" s="25"/>
      <c r="G3204" s="25"/>
      <c r="H3204" s="25"/>
      <c r="I3204" s="25"/>
      <c r="J3204" s="25"/>
      <c r="K3204" s="25"/>
      <c r="L3204" s="25"/>
    </row>
    <row r="3205" spans="1:12" ht="11.25" customHeight="1">
      <c r="A3205" s="41"/>
      <c r="B3205" s="41"/>
      <c r="C3205" s="25"/>
      <c r="D3205" s="25"/>
      <c r="E3205" s="25"/>
      <c r="F3205" s="25"/>
      <c r="G3205" s="25"/>
      <c r="H3205" s="25"/>
      <c r="I3205" s="25"/>
      <c r="J3205" s="25"/>
      <c r="K3205" s="25"/>
      <c r="L3205" s="25"/>
    </row>
    <row r="3206" spans="1:12" ht="11.25" customHeight="1">
      <c r="A3206" s="41"/>
      <c r="B3206" s="41"/>
      <c r="C3206" s="25"/>
      <c r="D3206" s="25"/>
      <c r="E3206" s="25"/>
      <c r="F3206" s="25"/>
      <c r="G3206" s="25"/>
      <c r="H3206" s="25"/>
      <c r="I3206" s="25"/>
      <c r="J3206" s="25"/>
      <c r="K3206" s="25"/>
      <c r="L3206" s="25"/>
    </row>
    <row r="3207" spans="1:12" ht="11.25" customHeight="1">
      <c r="A3207" s="40">
        <f t="shared" ref="A3207" si="674">A3203</f>
        <v>46734</v>
      </c>
      <c r="B3207" s="40"/>
      <c r="C3207" s="25"/>
      <c r="D3207" s="25"/>
      <c r="E3207" s="25"/>
      <c r="F3207" s="25"/>
      <c r="G3207" s="25"/>
      <c r="H3207" s="25"/>
      <c r="I3207" s="25"/>
      <c r="J3207" s="25"/>
      <c r="K3207" s="25"/>
      <c r="L3207" s="25"/>
    </row>
    <row r="3208" spans="1:12" ht="11.25" customHeight="1">
      <c r="A3208" s="40"/>
      <c r="B3208" s="40"/>
      <c r="C3208" s="25"/>
      <c r="D3208" s="25"/>
      <c r="E3208" s="25"/>
      <c r="F3208" s="25"/>
      <c r="G3208" s="25"/>
      <c r="H3208" s="25"/>
      <c r="I3208" s="25"/>
      <c r="J3208" s="25"/>
      <c r="K3208" s="25"/>
      <c r="L3208" s="25"/>
    </row>
    <row r="3209" spans="1:12" ht="11.25" customHeight="1">
      <c r="A3209" s="37" t="str">
        <f>IF(COUNTIF($N$18:$N$60,A3203)=1,VLOOKUP(A3203,$N$18:$O$60,2,0),"")</f>
        <v/>
      </c>
      <c r="B3209" s="37"/>
      <c r="C3209" s="25"/>
      <c r="D3209" s="25"/>
      <c r="E3209" s="25"/>
      <c r="F3209" s="25"/>
      <c r="G3209" s="25"/>
      <c r="H3209" s="25"/>
      <c r="I3209" s="25"/>
      <c r="J3209" s="25"/>
      <c r="K3209" s="25"/>
      <c r="L3209" s="25"/>
    </row>
    <row r="3210" spans="1:12" ht="11.25" customHeight="1">
      <c r="A3210" s="38"/>
      <c r="B3210" s="38"/>
      <c r="C3210" s="26"/>
      <c r="D3210" s="26"/>
      <c r="E3210" s="26"/>
      <c r="F3210" s="26"/>
      <c r="G3210" s="26"/>
      <c r="H3210" s="26"/>
      <c r="I3210" s="26"/>
      <c r="J3210" s="26"/>
      <c r="K3210" s="26"/>
      <c r="L3210" s="26"/>
    </row>
    <row r="3211" spans="1:12" ht="11.25" customHeight="1">
      <c r="A3211" s="21"/>
      <c r="B3211" s="21"/>
      <c r="C3211" s="24"/>
      <c r="D3211" s="24"/>
      <c r="E3211" s="24"/>
      <c r="F3211" s="24"/>
      <c r="G3211" s="24"/>
      <c r="H3211" s="24"/>
      <c r="I3211" s="24"/>
      <c r="J3211" s="24"/>
      <c r="K3211" s="24"/>
      <c r="L3211" s="24"/>
    </row>
    <row r="3212" spans="1:12" ht="11.25" customHeight="1">
      <c r="A3212" s="41">
        <f t="shared" ref="A3212" si="675">A3203+1</f>
        <v>46735</v>
      </c>
      <c r="B3212" s="41"/>
      <c r="C3212" s="25"/>
      <c r="D3212" s="25"/>
      <c r="E3212" s="25"/>
      <c r="F3212" s="25"/>
      <c r="G3212" s="25"/>
      <c r="H3212" s="25"/>
      <c r="I3212" s="25"/>
      <c r="J3212" s="25"/>
      <c r="K3212" s="25"/>
      <c r="L3212" s="25"/>
    </row>
    <row r="3213" spans="1:12" ht="11.25" customHeight="1">
      <c r="A3213" s="41"/>
      <c r="B3213" s="41"/>
      <c r="C3213" s="25"/>
      <c r="D3213" s="25"/>
      <c r="E3213" s="25"/>
      <c r="F3213" s="25"/>
      <c r="G3213" s="25"/>
      <c r="H3213" s="25"/>
      <c r="I3213" s="25"/>
      <c r="J3213" s="25"/>
      <c r="K3213" s="25"/>
      <c r="L3213" s="25"/>
    </row>
    <row r="3214" spans="1:12" ht="11.25" customHeight="1">
      <c r="A3214" s="41"/>
      <c r="B3214" s="41"/>
      <c r="C3214" s="25"/>
      <c r="D3214" s="25"/>
      <c r="E3214" s="25"/>
      <c r="F3214" s="25"/>
      <c r="G3214" s="25"/>
      <c r="H3214" s="25"/>
      <c r="I3214" s="25"/>
      <c r="J3214" s="25"/>
      <c r="K3214" s="25"/>
      <c r="L3214" s="25"/>
    </row>
    <row r="3215" spans="1:12" ht="11.25" customHeight="1">
      <c r="A3215" s="41"/>
      <c r="B3215" s="41"/>
      <c r="C3215" s="25"/>
      <c r="D3215" s="25"/>
      <c r="E3215" s="25"/>
      <c r="F3215" s="25"/>
      <c r="G3215" s="25"/>
      <c r="H3215" s="25"/>
      <c r="I3215" s="25"/>
      <c r="J3215" s="25"/>
      <c r="K3215" s="25"/>
      <c r="L3215" s="25"/>
    </row>
    <row r="3216" spans="1:12" ht="11.25" customHeight="1">
      <c r="A3216" s="40">
        <f t="shared" ref="A3216" si="676">A3212</f>
        <v>46735</v>
      </c>
      <c r="B3216" s="40"/>
      <c r="C3216" s="25"/>
      <c r="D3216" s="25"/>
      <c r="E3216" s="25"/>
      <c r="F3216" s="25"/>
      <c r="G3216" s="25"/>
      <c r="H3216" s="25"/>
      <c r="I3216" s="25"/>
      <c r="J3216" s="25"/>
      <c r="K3216" s="25"/>
      <c r="L3216" s="25"/>
    </row>
    <row r="3217" spans="1:12" ht="11.25" customHeight="1">
      <c r="A3217" s="40"/>
      <c r="B3217" s="40"/>
      <c r="C3217" s="25"/>
      <c r="D3217" s="25"/>
      <c r="E3217" s="25"/>
      <c r="F3217" s="25"/>
      <c r="G3217" s="25"/>
      <c r="H3217" s="25"/>
      <c r="I3217" s="25"/>
      <c r="J3217" s="25"/>
      <c r="K3217" s="25"/>
      <c r="L3217" s="25"/>
    </row>
    <row r="3218" spans="1:12" ht="11.25" customHeight="1">
      <c r="A3218" s="37" t="str">
        <f>IF(COUNTIF($N$18:$N$60,A3212)=1,VLOOKUP(A3212,$N$18:$O$60,2,0),"")</f>
        <v/>
      </c>
      <c r="B3218" s="37"/>
      <c r="C3218" s="25"/>
      <c r="D3218" s="25"/>
      <c r="E3218" s="25"/>
      <c r="F3218" s="25"/>
      <c r="G3218" s="25"/>
      <c r="H3218" s="25"/>
      <c r="I3218" s="25"/>
      <c r="J3218" s="25"/>
      <c r="K3218" s="25"/>
      <c r="L3218" s="25"/>
    </row>
    <row r="3219" spans="1:12" ht="11.25" customHeight="1">
      <c r="A3219" s="38"/>
      <c r="B3219" s="38"/>
      <c r="C3219" s="26"/>
      <c r="D3219" s="26"/>
      <c r="E3219" s="26"/>
      <c r="F3219" s="26"/>
      <c r="G3219" s="26"/>
      <c r="H3219" s="26"/>
      <c r="I3219" s="26"/>
      <c r="J3219" s="26"/>
      <c r="K3219" s="26"/>
      <c r="L3219" s="26"/>
    </row>
    <row r="3220" spans="1:12" ht="11.25" customHeight="1">
      <c r="A3220" s="22"/>
      <c r="B3220" s="22"/>
      <c r="C3220" s="24"/>
      <c r="D3220" s="24"/>
      <c r="E3220" s="24"/>
      <c r="F3220" s="24"/>
      <c r="G3220" s="24"/>
      <c r="H3220" s="24"/>
      <c r="I3220" s="24"/>
      <c r="J3220" s="24"/>
      <c r="K3220" s="24"/>
      <c r="L3220" s="24"/>
    </row>
    <row r="3221" spans="1:12" ht="11.25" customHeight="1">
      <c r="A3221" s="41">
        <f t="shared" ref="A3221" si="677">A3212+1</f>
        <v>46736</v>
      </c>
      <c r="B3221" s="41"/>
      <c r="C3221" s="25"/>
      <c r="D3221" s="25"/>
      <c r="E3221" s="25"/>
      <c r="F3221" s="25"/>
      <c r="G3221" s="25"/>
      <c r="H3221" s="25"/>
      <c r="I3221" s="25"/>
      <c r="J3221" s="25"/>
      <c r="K3221" s="25"/>
      <c r="L3221" s="25"/>
    </row>
    <row r="3222" spans="1:12" ht="11.25" customHeight="1">
      <c r="A3222" s="41"/>
      <c r="B3222" s="41"/>
      <c r="C3222" s="25"/>
      <c r="D3222" s="25"/>
      <c r="E3222" s="25"/>
      <c r="F3222" s="25"/>
      <c r="G3222" s="25"/>
      <c r="H3222" s="25"/>
      <c r="I3222" s="25"/>
      <c r="J3222" s="25"/>
      <c r="K3222" s="25"/>
      <c r="L3222" s="25"/>
    </row>
    <row r="3223" spans="1:12" ht="11.25" customHeight="1">
      <c r="A3223" s="41"/>
      <c r="B3223" s="41"/>
      <c r="C3223" s="25"/>
      <c r="D3223" s="25"/>
      <c r="E3223" s="25"/>
      <c r="F3223" s="25"/>
      <c r="G3223" s="25"/>
      <c r="H3223" s="25"/>
      <c r="I3223" s="25"/>
      <c r="J3223" s="25"/>
      <c r="K3223" s="25"/>
      <c r="L3223" s="25"/>
    </row>
    <row r="3224" spans="1:12" ht="11.25" customHeight="1">
      <c r="A3224" s="41"/>
      <c r="B3224" s="41"/>
      <c r="C3224" s="25"/>
      <c r="D3224" s="25"/>
      <c r="E3224" s="25"/>
      <c r="F3224" s="25"/>
      <c r="G3224" s="25"/>
      <c r="H3224" s="25"/>
      <c r="I3224" s="25"/>
      <c r="J3224" s="25"/>
      <c r="K3224" s="25"/>
      <c r="L3224" s="25"/>
    </row>
    <row r="3225" spans="1:12" ht="11.25" customHeight="1">
      <c r="A3225" s="40">
        <f t="shared" ref="A3225" si="678">A3221</f>
        <v>46736</v>
      </c>
      <c r="B3225" s="40"/>
      <c r="C3225" s="25"/>
      <c r="D3225" s="25"/>
      <c r="E3225" s="25"/>
      <c r="F3225" s="25"/>
      <c r="G3225" s="25"/>
      <c r="H3225" s="25"/>
      <c r="I3225" s="25"/>
      <c r="J3225" s="25"/>
      <c r="K3225" s="25"/>
      <c r="L3225" s="25"/>
    </row>
    <row r="3226" spans="1:12" ht="11.25" customHeight="1">
      <c r="A3226" s="40"/>
      <c r="B3226" s="40"/>
      <c r="C3226" s="25"/>
      <c r="D3226" s="25"/>
      <c r="E3226" s="25"/>
      <c r="F3226" s="25"/>
      <c r="G3226" s="25"/>
      <c r="H3226" s="25"/>
      <c r="I3226" s="25"/>
      <c r="J3226" s="25"/>
      <c r="K3226" s="25"/>
      <c r="L3226" s="25"/>
    </row>
    <row r="3227" spans="1:12" ht="11.25" customHeight="1">
      <c r="A3227" s="37" t="str">
        <f>IF(COUNTIF($N$18:$N$60,A3221)=1,VLOOKUP(A3221,$N$18:$O$60,2,0),"")</f>
        <v/>
      </c>
      <c r="B3227" s="37"/>
      <c r="C3227" s="25"/>
      <c r="D3227" s="25"/>
      <c r="E3227" s="25"/>
      <c r="F3227" s="25"/>
      <c r="G3227" s="25"/>
      <c r="H3227" s="25"/>
      <c r="I3227" s="25"/>
      <c r="J3227" s="25"/>
      <c r="K3227" s="25"/>
      <c r="L3227" s="25"/>
    </row>
    <row r="3228" spans="1:12" ht="11.25" customHeight="1">
      <c r="A3228" s="38"/>
      <c r="B3228" s="38"/>
      <c r="C3228" s="26"/>
      <c r="D3228" s="26"/>
      <c r="E3228" s="26"/>
      <c r="F3228" s="26"/>
      <c r="G3228" s="26"/>
      <c r="H3228" s="26"/>
      <c r="I3228" s="26"/>
      <c r="J3228" s="26"/>
      <c r="K3228" s="26"/>
      <c r="L3228" s="26"/>
    </row>
    <row r="3229" spans="1:12" ht="11.25" customHeight="1">
      <c r="A3229" s="22"/>
      <c r="B3229" s="22"/>
      <c r="C3229" s="24"/>
      <c r="D3229" s="24"/>
      <c r="E3229" s="24"/>
      <c r="F3229" s="24"/>
      <c r="G3229" s="24"/>
      <c r="H3229" s="24"/>
      <c r="I3229" s="24"/>
      <c r="J3229" s="24"/>
      <c r="K3229" s="24"/>
      <c r="L3229" s="24"/>
    </row>
    <row r="3230" spans="1:12" ht="11.25" customHeight="1">
      <c r="A3230" s="41">
        <f t="shared" ref="A3230" si="679">A3221+1</f>
        <v>46737</v>
      </c>
      <c r="B3230" s="41"/>
      <c r="C3230" s="25"/>
      <c r="D3230" s="25"/>
      <c r="E3230" s="25"/>
      <c r="F3230" s="25"/>
      <c r="G3230" s="25"/>
      <c r="H3230" s="25"/>
      <c r="I3230" s="25"/>
      <c r="J3230" s="25"/>
      <c r="K3230" s="25"/>
      <c r="L3230" s="25"/>
    </row>
    <row r="3231" spans="1:12" ht="11.25" customHeight="1">
      <c r="A3231" s="41"/>
      <c r="B3231" s="41"/>
      <c r="C3231" s="25"/>
      <c r="D3231" s="25"/>
      <c r="E3231" s="25"/>
      <c r="F3231" s="25"/>
      <c r="G3231" s="25"/>
      <c r="H3231" s="25"/>
      <c r="I3231" s="25"/>
      <c r="J3231" s="25"/>
      <c r="K3231" s="25"/>
      <c r="L3231" s="25"/>
    </row>
    <row r="3232" spans="1:12" ht="11.25" customHeight="1">
      <c r="A3232" s="41"/>
      <c r="B3232" s="41"/>
      <c r="C3232" s="25"/>
      <c r="D3232" s="25"/>
      <c r="E3232" s="25"/>
      <c r="F3232" s="25"/>
      <c r="G3232" s="25"/>
      <c r="H3232" s="25"/>
      <c r="I3232" s="25"/>
      <c r="J3232" s="25"/>
      <c r="K3232" s="25"/>
      <c r="L3232" s="25"/>
    </row>
    <row r="3233" spans="1:12" ht="11.25" customHeight="1">
      <c r="A3233" s="41"/>
      <c r="B3233" s="41"/>
      <c r="C3233" s="25"/>
      <c r="D3233" s="25"/>
      <c r="E3233" s="25"/>
      <c r="F3233" s="25"/>
      <c r="G3233" s="25"/>
      <c r="H3233" s="25"/>
      <c r="I3233" s="25"/>
      <c r="J3233" s="25"/>
      <c r="K3233" s="25"/>
      <c r="L3233" s="25"/>
    </row>
    <row r="3234" spans="1:12" ht="11.25" customHeight="1">
      <c r="A3234" s="40">
        <f t="shared" ref="A3234" si="680">A3230</f>
        <v>46737</v>
      </c>
      <c r="B3234" s="40"/>
      <c r="C3234" s="25"/>
      <c r="D3234" s="25"/>
      <c r="E3234" s="25"/>
      <c r="F3234" s="25"/>
      <c r="G3234" s="25"/>
      <c r="H3234" s="25"/>
      <c r="I3234" s="25"/>
      <c r="J3234" s="25"/>
      <c r="K3234" s="25"/>
      <c r="L3234" s="25"/>
    </row>
    <row r="3235" spans="1:12" ht="11.25" customHeight="1">
      <c r="A3235" s="40"/>
      <c r="B3235" s="40"/>
      <c r="C3235" s="25"/>
      <c r="D3235" s="25"/>
      <c r="E3235" s="25"/>
      <c r="F3235" s="25"/>
      <c r="G3235" s="25"/>
      <c r="H3235" s="25"/>
      <c r="I3235" s="25"/>
      <c r="J3235" s="25"/>
      <c r="K3235" s="25"/>
      <c r="L3235" s="25"/>
    </row>
    <row r="3236" spans="1:12" ht="11.25" customHeight="1">
      <c r="A3236" s="37" t="str">
        <f>IF(COUNTIF($N$18:$N$60,A3230)=1,VLOOKUP(A3230,$N$18:$O$60,2,0),"")</f>
        <v/>
      </c>
      <c r="B3236" s="37"/>
      <c r="C3236" s="25"/>
      <c r="D3236" s="25"/>
      <c r="E3236" s="25"/>
      <c r="F3236" s="25"/>
      <c r="G3236" s="25"/>
      <c r="H3236" s="25"/>
      <c r="I3236" s="25"/>
      <c r="J3236" s="25"/>
      <c r="K3236" s="25"/>
      <c r="L3236" s="25"/>
    </row>
    <row r="3237" spans="1:12" ht="11.25" customHeight="1">
      <c r="A3237" s="38"/>
      <c r="B3237" s="38"/>
      <c r="C3237" s="26"/>
      <c r="D3237" s="26"/>
      <c r="E3237" s="26"/>
      <c r="F3237" s="26"/>
      <c r="G3237" s="26"/>
      <c r="H3237" s="26"/>
      <c r="I3237" s="26"/>
      <c r="J3237" s="26"/>
      <c r="K3237" s="26"/>
      <c r="L3237" s="26"/>
    </row>
    <row r="3238" spans="1:12" ht="11.25" customHeight="1">
      <c r="A3238" s="7"/>
      <c r="B3238" s="7"/>
      <c r="C3238" s="24"/>
      <c r="D3238" s="24"/>
      <c r="E3238" s="24"/>
      <c r="F3238" s="24"/>
      <c r="G3238" s="24"/>
      <c r="H3238" s="24"/>
      <c r="I3238" s="24"/>
      <c r="J3238" s="24"/>
      <c r="K3238" s="24"/>
      <c r="L3238" s="24"/>
    </row>
    <row r="3239" spans="1:12" ht="11.25" customHeight="1">
      <c r="A3239" s="41">
        <f t="shared" ref="A3239" si="681">A3230+1</f>
        <v>46738</v>
      </c>
      <c r="B3239" s="41"/>
      <c r="C3239" s="25"/>
      <c r="D3239" s="25"/>
      <c r="E3239" s="25"/>
      <c r="F3239" s="25"/>
      <c r="G3239" s="25"/>
      <c r="H3239" s="25"/>
      <c r="I3239" s="25"/>
      <c r="J3239" s="25"/>
      <c r="K3239" s="25"/>
      <c r="L3239" s="25"/>
    </row>
    <row r="3240" spans="1:12" ht="11.25" customHeight="1">
      <c r="A3240" s="41"/>
      <c r="B3240" s="41"/>
      <c r="C3240" s="25"/>
      <c r="D3240" s="25"/>
      <c r="E3240" s="25"/>
      <c r="F3240" s="25"/>
      <c r="G3240" s="25"/>
      <c r="H3240" s="25"/>
      <c r="I3240" s="25"/>
      <c r="J3240" s="25"/>
      <c r="K3240" s="25"/>
      <c r="L3240" s="25"/>
    </row>
    <row r="3241" spans="1:12" ht="11.25" customHeight="1">
      <c r="A3241" s="41"/>
      <c r="B3241" s="41"/>
      <c r="C3241" s="25"/>
      <c r="D3241" s="25"/>
      <c r="E3241" s="25"/>
      <c r="F3241" s="25"/>
      <c r="G3241" s="25"/>
      <c r="H3241" s="25"/>
      <c r="I3241" s="25"/>
      <c r="J3241" s="25"/>
      <c r="K3241" s="25"/>
      <c r="L3241" s="25"/>
    </row>
    <row r="3242" spans="1:12" ht="11.25" customHeight="1">
      <c r="A3242" s="41"/>
      <c r="B3242" s="41"/>
      <c r="C3242" s="25"/>
      <c r="D3242" s="25"/>
      <c r="E3242" s="25"/>
      <c r="F3242" s="25"/>
      <c r="G3242" s="25"/>
      <c r="H3242" s="25"/>
      <c r="I3242" s="25"/>
      <c r="J3242" s="25"/>
      <c r="K3242" s="25"/>
      <c r="L3242" s="25"/>
    </row>
    <row r="3243" spans="1:12" ht="11.25" customHeight="1">
      <c r="A3243" s="40">
        <f t="shared" ref="A3243" si="682">A3239</f>
        <v>46738</v>
      </c>
      <c r="B3243" s="40"/>
      <c r="C3243" s="25"/>
      <c r="D3243" s="25"/>
      <c r="E3243" s="25"/>
      <c r="F3243" s="25"/>
      <c r="G3243" s="25"/>
      <c r="H3243" s="25"/>
      <c r="I3243" s="25"/>
      <c r="J3243" s="25"/>
      <c r="K3243" s="25"/>
      <c r="L3243" s="25"/>
    </row>
    <row r="3244" spans="1:12" ht="11.25" customHeight="1">
      <c r="A3244" s="40"/>
      <c r="B3244" s="40"/>
      <c r="C3244" s="25"/>
      <c r="D3244" s="25"/>
      <c r="E3244" s="25"/>
      <c r="F3244" s="25"/>
      <c r="G3244" s="25"/>
      <c r="H3244" s="25"/>
      <c r="I3244" s="25"/>
      <c r="J3244" s="25"/>
      <c r="K3244" s="25"/>
      <c r="L3244" s="25"/>
    </row>
    <row r="3245" spans="1:12" ht="11.25" customHeight="1">
      <c r="A3245" s="37" t="str">
        <f>IF(COUNTIF($N$18:$N$60,A3239)=1,VLOOKUP(A3239,$N$18:$O$60,2,0),"")</f>
        <v/>
      </c>
      <c r="B3245" s="37"/>
      <c r="C3245" s="25"/>
      <c r="D3245" s="25"/>
      <c r="E3245" s="25"/>
      <c r="F3245" s="25"/>
      <c r="G3245" s="25"/>
      <c r="H3245" s="25"/>
      <c r="I3245" s="25"/>
      <c r="J3245" s="25"/>
      <c r="K3245" s="25"/>
      <c r="L3245" s="25"/>
    </row>
    <row r="3246" spans="1:12" ht="11.25" customHeight="1">
      <c r="A3246" s="38"/>
      <c r="B3246" s="38"/>
      <c r="C3246" s="26"/>
      <c r="D3246" s="26"/>
      <c r="E3246" s="26"/>
      <c r="F3246" s="26"/>
      <c r="G3246" s="26"/>
      <c r="H3246" s="26"/>
      <c r="I3246" s="26"/>
      <c r="J3246" s="26"/>
      <c r="K3246" s="26"/>
      <c r="L3246" s="26"/>
    </row>
    <row r="3247" spans="1:12" ht="11.25" customHeight="1">
      <c r="A3247" s="16"/>
      <c r="B3247" s="16"/>
      <c r="C3247" s="24"/>
      <c r="D3247" s="24"/>
      <c r="E3247" s="24"/>
      <c r="F3247" s="24"/>
      <c r="G3247" s="24"/>
      <c r="H3247" s="24"/>
      <c r="I3247" s="24"/>
      <c r="J3247" s="24"/>
      <c r="K3247" s="24"/>
      <c r="L3247" s="24"/>
    </row>
    <row r="3248" spans="1:12" ht="11.25" customHeight="1">
      <c r="A3248" s="39">
        <f t="shared" ref="A3248" si="683">A3239+1</f>
        <v>46739</v>
      </c>
      <c r="B3248" s="39"/>
      <c r="C3248" s="25"/>
      <c r="D3248" s="25"/>
      <c r="E3248" s="25"/>
      <c r="F3248" s="25"/>
      <c r="G3248" s="25"/>
      <c r="H3248" s="25"/>
      <c r="I3248" s="25"/>
      <c r="J3248" s="25"/>
      <c r="K3248" s="25"/>
      <c r="L3248" s="25"/>
    </row>
    <row r="3249" spans="1:12" ht="11.25" customHeight="1">
      <c r="A3249" s="39"/>
      <c r="B3249" s="39"/>
      <c r="C3249" s="25"/>
      <c r="D3249" s="25"/>
      <c r="E3249" s="25"/>
      <c r="F3249" s="25"/>
      <c r="G3249" s="25"/>
      <c r="H3249" s="25"/>
      <c r="I3249" s="25"/>
      <c r="J3249" s="25"/>
      <c r="K3249" s="25"/>
      <c r="L3249" s="25"/>
    </row>
    <row r="3250" spans="1:12" ht="11.25" customHeight="1">
      <c r="A3250" s="39"/>
      <c r="B3250" s="39"/>
      <c r="C3250" s="25"/>
      <c r="D3250" s="25"/>
      <c r="E3250" s="25"/>
      <c r="F3250" s="25"/>
      <c r="G3250" s="25"/>
      <c r="H3250" s="25"/>
      <c r="I3250" s="25"/>
      <c r="J3250" s="25"/>
      <c r="K3250" s="25"/>
      <c r="L3250" s="25"/>
    </row>
    <row r="3251" spans="1:12" ht="11.25" customHeight="1">
      <c r="A3251" s="39"/>
      <c r="B3251" s="39"/>
      <c r="C3251" s="25"/>
      <c r="D3251" s="25"/>
      <c r="E3251" s="25"/>
      <c r="F3251" s="25"/>
      <c r="G3251" s="25"/>
      <c r="H3251" s="25"/>
      <c r="I3251" s="25"/>
      <c r="J3251" s="25"/>
      <c r="K3251" s="25"/>
      <c r="L3251" s="25"/>
    </row>
    <row r="3252" spans="1:12" ht="11.25" customHeight="1">
      <c r="A3252" s="35">
        <f t="shared" ref="A3252" si="684">A3248</f>
        <v>46739</v>
      </c>
      <c r="B3252" s="35"/>
      <c r="C3252" s="25"/>
      <c r="D3252" s="25"/>
      <c r="E3252" s="25"/>
      <c r="F3252" s="25"/>
      <c r="G3252" s="25"/>
      <c r="H3252" s="25"/>
      <c r="I3252" s="25"/>
      <c r="J3252" s="25"/>
      <c r="K3252" s="25"/>
      <c r="L3252" s="25"/>
    </row>
    <row r="3253" spans="1:12" ht="11.25" customHeight="1">
      <c r="A3253" s="35"/>
      <c r="B3253" s="35"/>
      <c r="C3253" s="25"/>
      <c r="D3253" s="25"/>
      <c r="E3253" s="25"/>
      <c r="F3253" s="25"/>
      <c r="G3253" s="25"/>
      <c r="H3253" s="25"/>
      <c r="I3253" s="25"/>
      <c r="J3253" s="25"/>
      <c r="K3253" s="25"/>
      <c r="L3253" s="25"/>
    </row>
    <row r="3254" spans="1:12" ht="11.25" customHeight="1">
      <c r="A3254" s="33" t="str">
        <f>IF(COUNTIF($N$18:$N$60,A3248)=1,VLOOKUP(A3248,$N$18:$O$60,2,0),"")</f>
        <v/>
      </c>
      <c r="B3254" s="33"/>
      <c r="C3254" s="25"/>
      <c r="D3254" s="25"/>
      <c r="E3254" s="25"/>
      <c r="F3254" s="25"/>
      <c r="G3254" s="25"/>
      <c r="H3254" s="25"/>
      <c r="I3254" s="25"/>
      <c r="J3254" s="25"/>
      <c r="K3254" s="25"/>
      <c r="L3254" s="25"/>
    </row>
    <row r="3255" spans="1:12" ht="11.25" customHeight="1">
      <c r="A3255" s="34"/>
      <c r="B3255" s="34"/>
      <c r="C3255" s="26"/>
      <c r="D3255" s="26"/>
      <c r="E3255" s="26"/>
      <c r="F3255" s="26"/>
      <c r="G3255" s="26"/>
      <c r="H3255" s="26"/>
      <c r="I3255" s="26"/>
      <c r="J3255" s="26"/>
      <c r="K3255" s="26"/>
      <c r="L3255" s="26"/>
    </row>
    <row r="3256" spans="1:12" ht="11.25" customHeight="1">
      <c r="A3256" s="19"/>
      <c r="B3256" s="19"/>
      <c r="C3256" s="24"/>
      <c r="D3256" s="24"/>
      <c r="E3256" s="24"/>
      <c r="F3256" s="24"/>
      <c r="G3256" s="24"/>
      <c r="H3256" s="24"/>
      <c r="I3256" s="24"/>
      <c r="J3256" s="24"/>
      <c r="K3256" s="24"/>
      <c r="L3256" s="24"/>
    </row>
    <row r="3257" spans="1:12" ht="11.25" customHeight="1">
      <c r="A3257" s="39">
        <f t="shared" ref="A3257" si="685">A3248+1</f>
        <v>46740</v>
      </c>
      <c r="B3257" s="39"/>
      <c r="C3257" s="25"/>
      <c r="D3257" s="25"/>
      <c r="E3257" s="25"/>
      <c r="F3257" s="25"/>
      <c r="G3257" s="25"/>
      <c r="H3257" s="25"/>
      <c r="I3257" s="25"/>
      <c r="J3257" s="25"/>
      <c r="K3257" s="25"/>
      <c r="L3257" s="25"/>
    </row>
    <row r="3258" spans="1:12" ht="11.25" customHeight="1">
      <c r="A3258" s="39"/>
      <c r="B3258" s="39"/>
      <c r="C3258" s="25"/>
      <c r="D3258" s="25"/>
      <c r="E3258" s="25"/>
      <c r="F3258" s="25"/>
      <c r="G3258" s="25"/>
      <c r="H3258" s="25"/>
      <c r="I3258" s="25"/>
      <c r="J3258" s="25"/>
      <c r="K3258" s="25"/>
      <c r="L3258" s="25"/>
    </row>
    <row r="3259" spans="1:12" ht="11.25" customHeight="1">
      <c r="A3259" s="39"/>
      <c r="B3259" s="39"/>
      <c r="C3259" s="25"/>
      <c r="D3259" s="25"/>
      <c r="E3259" s="25"/>
      <c r="F3259" s="25"/>
      <c r="G3259" s="25"/>
      <c r="H3259" s="25"/>
      <c r="I3259" s="25"/>
      <c r="J3259" s="25"/>
      <c r="K3259" s="25"/>
      <c r="L3259" s="25"/>
    </row>
    <row r="3260" spans="1:12" ht="11.25" customHeight="1">
      <c r="A3260" s="39"/>
      <c r="B3260" s="39"/>
      <c r="C3260" s="25"/>
      <c r="D3260" s="25"/>
      <c r="E3260" s="25"/>
      <c r="F3260" s="25"/>
      <c r="G3260" s="25"/>
      <c r="H3260" s="25"/>
      <c r="I3260" s="25"/>
      <c r="J3260" s="25"/>
      <c r="K3260" s="25"/>
      <c r="L3260" s="25"/>
    </row>
    <row r="3261" spans="1:12" ht="11.25" customHeight="1">
      <c r="A3261" s="35">
        <f t="shared" ref="A3261" si="686">A3257</f>
        <v>46740</v>
      </c>
      <c r="B3261" s="35"/>
      <c r="C3261" s="25"/>
      <c r="D3261" s="25"/>
      <c r="E3261" s="25"/>
      <c r="F3261" s="25"/>
      <c r="G3261" s="25"/>
      <c r="H3261" s="25"/>
      <c r="I3261" s="25"/>
      <c r="J3261" s="25"/>
      <c r="K3261" s="25"/>
      <c r="L3261" s="25"/>
    </row>
    <row r="3262" spans="1:12" ht="11.25" customHeight="1">
      <c r="A3262" s="35"/>
      <c r="B3262" s="35"/>
      <c r="C3262" s="25"/>
      <c r="D3262" s="25"/>
      <c r="E3262" s="25"/>
      <c r="F3262" s="25"/>
      <c r="G3262" s="25"/>
      <c r="H3262" s="25"/>
      <c r="I3262" s="25"/>
      <c r="J3262" s="25"/>
      <c r="K3262" s="25"/>
      <c r="L3262" s="25"/>
    </row>
    <row r="3263" spans="1:12" ht="11.25" customHeight="1">
      <c r="A3263" s="33" t="str">
        <f>IF(COUNTIF($N$18:$N$60,A3257)=1,VLOOKUP(A3257,$N$18:$O$60,2,0),"")</f>
        <v>4. Advent</v>
      </c>
      <c r="B3263" s="33"/>
      <c r="C3263" s="25"/>
      <c r="D3263" s="25"/>
      <c r="E3263" s="25"/>
      <c r="F3263" s="25"/>
      <c r="G3263" s="25"/>
      <c r="H3263" s="25"/>
      <c r="I3263" s="25"/>
      <c r="J3263" s="25"/>
      <c r="K3263" s="25"/>
      <c r="L3263" s="25"/>
    </row>
    <row r="3264" spans="1:12" ht="11.25" customHeight="1">
      <c r="A3264" s="34"/>
      <c r="B3264" s="34"/>
      <c r="C3264" s="26"/>
      <c r="D3264" s="26"/>
      <c r="E3264" s="26"/>
      <c r="F3264" s="26"/>
      <c r="G3264" s="26"/>
      <c r="H3264" s="26"/>
      <c r="I3264" s="26"/>
      <c r="J3264" s="26"/>
      <c r="K3264" s="26"/>
      <c r="L3264" s="26"/>
    </row>
    <row r="3265" spans="1:12" ht="33.75" customHeight="1">
      <c r="A3265" s="36">
        <f>TRUNC((A3267-WEEKDAY(A3267,2)-DATE(YEAR(A3267+4-WEEKDAY(A3267,2)),1,-10))/7)</f>
        <v>51</v>
      </c>
      <c r="B3265" s="36"/>
      <c r="C3265" s="27" t="str">
        <f>IF(MONTH(A3267)=MONTH(A3321),VLOOKUP(MONTH(A3267),$R$1:$S$12,2,2)&amp;" "&amp;YEAR(A3267),VLOOKUP(MONTH(A3267),$R$1:$S$12,2,2)&amp;" "&amp;YEAR(A3267)&amp;" / "&amp;VLOOKUP(MONTH(A3321),$R$1:$S$12,2,2)&amp;" "&amp;YEAR(A3321))</f>
        <v>Dezember 2027</v>
      </c>
      <c r="D3265" s="27"/>
      <c r="E3265" s="27"/>
      <c r="F3265" s="27"/>
      <c r="G3265" s="27"/>
      <c r="H3265" s="27"/>
      <c r="I3265" s="27"/>
      <c r="J3265" s="27"/>
      <c r="K3265" s="27"/>
      <c r="L3265" s="27"/>
    </row>
    <row r="3266" spans="1:12" ht="11.25" customHeight="1">
      <c r="A3266" s="21"/>
      <c r="B3266" s="21"/>
      <c r="C3266" s="24"/>
      <c r="D3266" s="24"/>
      <c r="E3266" s="24"/>
      <c r="F3266" s="24"/>
      <c r="G3266" s="24"/>
      <c r="H3266" s="24"/>
      <c r="I3266" s="24"/>
      <c r="J3266" s="24"/>
      <c r="K3266" s="24"/>
      <c r="L3266" s="24"/>
    </row>
    <row r="3267" spans="1:12" ht="11.25" customHeight="1">
      <c r="A3267" s="41">
        <f t="shared" ref="A3267" si="687">A3257+1</f>
        <v>46741</v>
      </c>
      <c r="B3267" s="41"/>
      <c r="C3267" s="25"/>
      <c r="D3267" s="25"/>
      <c r="E3267" s="25"/>
      <c r="F3267" s="25"/>
      <c r="G3267" s="25"/>
      <c r="H3267" s="25"/>
      <c r="I3267" s="25"/>
      <c r="J3267" s="25"/>
      <c r="K3267" s="25"/>
      <c r="L3267" s="25"/>
    </row>
    <row r="3268" spans="1:12" ht="11.25" customHeight="1">
      <c r="A3268" s="41"/>
      <c r="B3268" s="41"/>
      <c r="C3268" s="25"/>
      <c r="D3268" s="25"/>
      <c r="E3268" s="25"/>
      <c r="F3268" s="25"/>
      <c r="G3268" s="25"/>
      <c r="H3268" s="25"/>
      <c r="I3268" s="25"/>
      <c r="J3268" s="25"/>
      <c r="K3268" s="25"/>
      <c r="L3268" s="25"/>
    </row>
    <row r="3269" spans="1:12" ht="11.25" customHeight="1">
      <c r="A3269" s="41"/>
      <c r="B3269" s="41"/>
      <c r="C3269" s="25"/>
      <c r="D3269" s="25"/>
      <c r="E3269" s="25"/>
      <c r="F3269" s="25"/>
      <c r="G3269" s="25"/>
      <c r="H3269" s="25"/>
      <c r="I3269" s="25"/>
      <c r="J3269" s="25"/>
      <c r="K3269" s="25"/>
      <c r="L3269" s="25"/>
    </row>
    <row r="3270" spans="1:12" ht="11.25" customHeight="1">
      <c r="A3270" s="41"/>
      <c r="B3270" s="41"/>
      <c r="C3270" s="25"/>
      <c r="D3270" s="25"/>
      <c r="E3270" s="25"/>
      <c r="F3270" s="25"/>
      <c r="G3270" s="25"/>
      <c r="H3270" s="25"/>
      <c r="I3270" s="25"/>
      <c r="J3270" s="25"/>
      <c r="K3270" s="25"/>
      <c r="L3270" s="25"/>
    </row>
    <row r="3271" spans="1:12" ht="11.25" customHeight="1">
      <c r="A3271" s="40">
        <f t="shared" ref="A3271" si="688">A3267</f>
        <v>46741</v>
      </c>
      <c r="B3271" s="40"/>
      <c r="C3271" s="25"/>
      <c r="D3271" s="25"/>
      <c r="E3271" s="25"/>
      <c r="F3271" s="25"/>
      <c r="G3271" s="25"/>
      <c r="H3271" s="25"/>
      <c r="I3271" s="25"/>
      <c r="J3271" s="25"/>
      <c r="K3271" s="25"/>
      <c r="L3271" s="25"/>
    </row>
    <row r="3272" spans="1:12" ht="11.25" customHeight="1">
      <c r="A3272" s="40"/>
      <c r="B3272" s="40"/>
      <c r="C3272" s="25"/>
      <c r="D3272" s="25"/>
      <c r="E3272" s="25"/>
      <c r="F3272" s="25"/>
      <c r="G3272" s="25"/>
      <c r="H3272" s="25"/>
      <c r="I3272" s="25"/>
      <c r="J3272" s="25"/>
      <c r="K3272" s="25"/>
      <c r="L3272" s="25"/>
    </row>
    <row r="3273" spans="1:12" ht="11.25" customHeight="1">
      <c r="A3273" s="37" t="str">
        <f>IF(COUNTIF($N$18:$N$60,A3267)=1,VLOOKUP(A3267,$N$18:$O$60,2,0),"")</f>
        <v/>
      </c>
      <c r="B3273" s="37"/>
      <c r="C3273" s="25"/>
      <c r="D3273" s="25"/>
      <c r="E3273" s="25"/>
      <c r="F3273" s="25"/>
      <c r="G3273" s="25"/>
      <c r="H3273" s="25"/>
      <c r="I3273" s="25"/>
      <c r="J3273" s="25"/>
      <c r="K3273" s="25"/>
      <c r="L3273" s="25"/>
    </row>
    <row r="3274" spans="1:12" ht="11.25" customHeight="1">
      <c r="A3274" s="38"/>
      <c r="B3274" s="38"/>
      <c r="C3274" s="26"/>
      <c r="D3274" s="26"/>
      <c r="E3274" s="26"/>
      <c r="F3274" s="26"/>
      <c r="G3274" s="26"/>
      <c r="H3274" s="26"/>
      <c r="I3274" s="26"/>
      <c r="J3274" s="26"/>
      <c r="K3274" s="26"/>
      <c r="L3274" s="26"/>
    </row>
    <row r="3275" spans="1:12" ht="11.25" customHeight="1">
      <c r="A3275" s="21"/>
      <c r="B3275" s="21"/>
      <c r="C3275" s="24"/>
      <c r="D3275" s="24"/>
      <c r="E3275" s="24"/>
      <c r="F3275" s="24"/>
      <c r="G3275" s="24"/>
      <c r="H3275" s="24"/>
      <c r="I3275" s="24"/>
      <c r="J3275" s="24"/>
      <c r="K3275" s="24"/>
      <c r="L3275" s="24"/>
    </row>
    <row r="3276" spans="1:12" ht="11.25" customHeight="1">
      <c r="A3276" s="41">
        <f t="shared" ref="A3276" si="689">A3267+1</f>
        <v>46742</v>
      </c>
      <c r="B3276" s="41"/>
      <c r="C3276" s="25"/>
      <c r="D3276" s="25"/>
      <c r="E3276" s="25"/>
      <c r="F3276" s="25"/>
      <c r="G3276" s="25"/>
      <c r="H3276" s="25"/>
      <c r="I3276" s="25"/>
      <c r="J3276" s="25"/>
      <c r="K3276" s="25"/>
      <c r="L3276" s="25"/>
    </row>
    <row r="3277" spans="1:12" ht="11.25" customHeight="1">
      <c r="A3277" s="41"/>
      <c r="B3277" s="41"/>
      <c r="C3277" s="25"/>
      <c r="D3277" s="25"/>
      <c r="E3277" s="25"/>
      <c r="F3277" s="25"/>
      <c r="G3277" s="25"/>
      <c r="H3277" s="25"/>
      <c r="I3277" s="25"/>
      <c r="J3277" s="25"/>
      <c r="K3277" s="25"/>
      <c r="L3277" s="25"/>
    </row>
    <row r="3278" spans="1:12" ht="11.25" customHeight="1">
      <c r="A3278" s="41"/>
      <c r="B3278" s="41"/>
      <c r="C3278" s="25"/>
      <c r="D3278" s="25"/>
      <c r="E3278" s="25"/>
      <c r="F3278" s="25"/>
      <c r="G3278" s="25"/>
      <c r="H3278" s="25"/>
      <c r="I3278" s="25"/>
      <c r="J3278" s="25"/>
      <c r="K3278" s="25"/>
      <c r="L3278" s="25"/>
    </row>
    <row r="3279" spans="1:12" ht="11.25" customHeight="1">
      <c r="A3279" s="41"/>
      <c r="B3279" s="41"/>
      <c r="C3279" s="25"/>
      <c r="D3279" s="25"/>
      <c r="E3279" s="25"/>
      <c r="F3279" s="25"/>
      <c r="G3279" s="25"/>
      <c r="H3279" s="25"/>
      <c r="I3279" s="25"/>
      <c r="J3279" s="25"/>
      <c r="K3279" s="25"/>
      <c r="L3279" s="25"/>
    </row>
    <row r="3280" spans="1:12" ht="11.25" customHeight="1">
      <c r="A3280" s="40">
        <f t="shared" ref="A3280" si="690">A3276</f>
        <v>46742</v>
      </c>
      <c r="B3280" s="40"/>
      <c r="C3280" s="25"/>
      <c r="D3280" s="25"/>
      <c r="E3280" s="25"/>
      <c r="F3280" s="25"/>
      <c r="G3280" s="25"/>
      <c r="H3280" s="25"/>
      <c r="I3280" s="25"/>
      <c r="J3280" s="25"/>
      <c r="K3280" s="25"/>
      <c r="L3280" s="25"/>
    </row>
    <row r="3281" spans="1:12" ht="11.25" customHeight="1">
      <c r="A3281" s="40"/>
      <c r="B3281" s="40"/>
      <c r="C3281" s="25"/>
      <c r="D3281" s="25"/>
      <c r="E3281" s="25"/>
      <c r="F3281" s="25"/>
      <c r="G3281" s="25"/>
      <c r="H3281" s="25"/>
      <c r="I3281" s="25"/>
      <c r="J3281" s="25"/>
      <c r="K3281" s="25"/>
      <c r="L3281" s="25"/>
    </row>
    <row r="3282" spans="1:12" ht="11.25" customHeight="1">
      <c r="A3282" s="37" t="str">
        <f>IF(COUNTIF($N$18:$N$60,A3276)=1,VLOOKUP(A3276,$N$18:$O$60,2,0),"")</f>
        <v/>
      </c>
      <c r="B3282" s="37"/>
      <c r="C3282" s="25"/>
      <c r="D3282" s="25"/>
      <c r="E3282" s="25"/>
      <c r="F3282" s="25"/>
      <c r="G3282" s="25"/>
      <c r="H3282" s="25"/>
      <c r="I3282" s="25"/>
      <c r="J3282" s="25"/>
      <c r="K3282" s="25"/>
      <c r="L3282" s="25"/>
    </row>
    <row r="3283" spans="1:12" ht="11.25" customHeight="1">
      <c r="A3283" s="38"/>
      <c r="B3283" s="38"/>
      <c r="C3283" s="26"/>
      <c r="D3283" s="26"/>
      <c r="E3283" s="26"/>
      <c r="F3283" s="26"/>
      <c r="G3283" s="26"/>
      <c r="H3283" s="26"/>
      <c r="I3283" s="26"/>
      <c r="J3283" s="26"/>
      <c r="K3283" s="26"/>
      <c r="L3283" s="26"/>
    </row>
    <row r="3284" spans="1:12" ht="11.25" customHeight="1">
      <c r="A3284" s="22"/>
      <c r="B3284" s="22"/>
      <c r="C3284" s="24"/>
      <c r="D3284" s="24"/>
      <c r="E3284" s="24"/>
      <c r="F3284" s="24"/>
      <c r="G3284" s="24"/>
      <c r="H3284" s="24"/>
      <c r="I3284" s="24"/>
      <c r="J3284" s="24"/>
      <c r="K3284" s="24"/>
      <c r="L3284" s="24"/>
    </row>
    <row r="3285" spans="1:12" ht="11.25" customHeight="1">
      <c r="A3285" s="41">
        <f t="shared" ref="A3285" si="691">A3276+1</f>
        <v>46743</v>
      </c>
      <c r="B3285" s="41"/>
      <c r="C3285" s="25"/>
      <c r="D3285" s="25"/>
      <c r="E3285" s="25"/>
      <c r="F3285" s="25"/>
      <c r="G3285" s="25"/>
      <c r="H3285" s="25"/>
      <c r="I3285" s="25"/>
      <c r="J3285" s="25"/>
      <c r="K3285" s="25"/>
      <c r="L3285" s="25"/>
    </row>
    <row r="3286" spans="1:12" ht="11.25" customHeight="1">
      <c r="A3286" s="41"/>
      <c r="B3286" s="41"/>
      <c r="C3286" s="25"/>
      <c r="D3286" s="25"/>
      <c r="E3286" s="25"/>
      <c r="F3286" s="25"/>
      <c r="G3286" s="25"/>
      <c r="H3286" s="25"/>
      <c r="I3286" s="25"/>
      <c r="J3286" s="25"/>
      <c r="K3286" s="25"/>
      <c r="L3286" s="25"/>
    </row>
    <row r="3287" spans="1:12" ht="11.25" customHeight="1">
      <c r="A3287" s="41"/>
      <c r="B3287" s="41"/>
      <c r="C3287" s="25"/>
      <c r="D3287" s="25"/>
      <c r="E3287" s="25"/>
      <c r="F3287" s="25"/>
      <c r="G3287" s="25"/>
      <c r="H3287" s="25"/>
      <c r="I3287" s="25"/>
      <c r="J3287" s="25"/>
      <c r="K3287" s="25"/>
      <c r="L3287" s="25"/>
    </row>
    <row r="3288" spans="1:12" ht="11.25" customHeight="1">
      <c r="A3288" s="41"/>
      <c r="B3288" s="41"/>
      <c r="C3288" s="25"/>
      <c r="D3288" s="25"/>
      <c r="E3288" s="25"/>
      <c r="F3288" s="25"/>
      <c r="G3288" s="25"/>
      <c r="H3288" s="25"/>
      <c r="I3288" s="25"/>
      <c r="J3288" s="25"/>
      <c r="K3288" s="25"/>
      <c r="L3288" s="25"/>
    </row>
    <row r="3289" spans="1:12" ht="11.25" customHeight="1">
      <c r="A3289" s="40">
        <f t="shared" ref="A3289" si="692">A3285</f>
        <v>46743</v>
      </c>
      <c r="B3289" s="40"/>
      <c r="C3289" s="25"/>
      <c r="D3289" s="25"/>
      <c r="E3289" s="25"/>
      <c r="F3289" s="25"/>
      <c r="G3289" s="25"/>
      <c r="H3289" s="25"/>
      <c r="I3289" s="25"/>
      <c r="J3289" s="25"/>
      <c r="K3289" s="25"/>
      <c r="L3289" s="25"/>
    </row>
    <row r="3290" spans="1:12" ht="11.25" customHeight="1">
      <c r="A3290" s="40"/>
      <c r="B3290" s="40"/>
      <c r="C3290" s="25"/>
      <c r="D3290" s="25"/>
      <c r="E3290" s="25"/>
      <c r="F3290" s="25"/>
      <c r="G3290" s="25"/>
      <c r="H3290" s="25"/>
      <c r="I3290" s="25"/>
      <c r="J3290" s="25"/>
      <c r="K3290" s="25"/>
      <c r="L3290" s="25"/>
    </row>
    <row r="3291" spans="1:12" ht="11.25" customHeight="1">
      <c r="A3291" s="37" t="str">
        <f>IF(COUNTIF($N$18:$N$60,A3285)=1,VLOOKUP(A3285,$N$18:$O$60,2,0),"")</f>
        <v/>
      </c>
      <c r="B3291" s="37"/>
      <c r="C3291" s="25"/>
      <c r="D3291" s="25"/>
      <c r="E3291" s="25"/>
      <c r="F3291" s="25"/>
      <c r="G3291" s="25"/>
      <c r="H3291" s="25"/>
      <c r="I3291" s="25"/>
      <c r="J3291" s="25"/>
      <c r="K3291" s="25"/>
      <c r="L3291" s="25"/>
    </row>
    <row r="3292" spans="1:12" ht="11.25" customHeight="1">
      <c r="A3292" s="38"/>
      <c r="B3292" s="38"/>
      <c r="C3292" s="26"/>
      <c r="D3292" s="26"/>
      <c r="E3292" s="26"/>
      <c r="F3292" s="26"/>
      <c r="G3292" s="26"/>
      <c r="H3292" s="26"/>
      <c r="I3292" s="26"/>
      <c r="J3292" s="26"/>
      <c r="K3292" s="26"/>
      <c r="L3292" s="26"/>
    </row>
    <row r="3293" spans="1:12" ht="11.25" customHeight="1">
      <c r="A3293" s="22"/>
      <c r="B3293" s="22"/>
      <c r="C3293" s="24"/>
      <c r="D3293" s="24"/>
      <c r="E3293" s="24"/>
      <c r="F3293" s="24"/>
      <c r="G3293" s="24"/>
      <c r="H3293" s="24"/>
      <c r="I3293" s="24"/>
      <c r="J3293" s="24"/>
      <c r="K3293" s="24"/>
      <c r="L3293" s="24"/>
    </row>
    <row r="3294" spans="1:12" ht="11.25" customHeight="1">
      <c r="A3294" s="41">
        <f t="shared" ref="A3294" si="693">A3285+1</f>
        <v>46744</v>
      </c>
      <c r="B3294" s="41"/>
      <c r="C3294" s="25"/>
      <c r="D3294" s="25"/>
      <c r="E3294" s="25"/>
      <c r="F3294" s="25"/>
      <c r="G3294" s="25"/>
      <c r="H3294" s="25"/>
      <c r="I3294" s="25"/>
      <c r="J3294" s="25"/>
      <c r="K3294" s="25"/>
      <c r="L3294" s="25"/>
    </row>
    <row r="3295" spans="1:12" ht="11.25" customHeight="1">
      <c r="A3295" s="41"/>
      <c r="B3295" s="41"/>
      <c r="C3295" s="25"/>
      <c r="D3295" s="25"/>
      <c r="E3295" s="25"/>
      <c r="F3295" s="25"/>
      <c r="G3295" s="25"/>
      <c r="H3295" s="25"/>
      <c r="I3295" s="25"/>
      <c r="J3295" s="25"/>
      <c r="K3295" s="25"/>
      <c r="L3295" s="25"/>
    </row>
    <row r="3296" spans="1:12" ht="11.25" customHeight="1">
      <c r="A3296" s="41"/>
      <c r="B3296" s="41"/>
      <c r="C3296" s="25"/>
      <c r="D3296" s="25"/>
      <c r="E3296" s="25"/>
      <c r="F3296" s="25"/>
      <c r="G3296" s="25"/>
      <c r="H3296" s="25"/>
      <c r="I3296" s="25"/>
      <c r="J3296" s="25"/>
      <c r="K3296" s="25"/>
      <c r="L3296" s="25"/>
    </row>
    <row r="3297" spans="1:12" ht="11.25" customHeight="1">
      <c r="A3297" s="41"/>
      <c r="B3297" s="41"/>
      <c r="C3297" s="25"/>
      <c r="D3297" s="25"/>
      <c r="E3297" s="25"/>
      <c r="F3297" s="25"/>
      <c r="G3297" s="25"/>
      <c r="H3297" s="25"/>
      <c r="I3297" s="25"/>
      <c r="J3297" s="25"/>
      <c r="K3297" s="25"/>
      <c r="L3297" s="25"/>
    </row>
    <row r="3298" spans="1:12" ht="11.25" customHeight="1">
      <c r="A3298" s="40">
        <f t="shared" ref="A3298" si="694">A3294</f>
        <v>46744</v>
      </c>
      <c r="B3298" s="40"/>
      <c r="C3298" s="25"/>
      <c r="D3298" s="25"/>
      <c r="E3298" s="25"/>
      <c r="F3298" s="25"/>
      <c r="G3298" s="25"/>
      <c r="H3298" s="25"/>
      <c r="I3298" s="25"/>
      <c r="J3298" s="25"/>
      <c r="K3298" s="25"/>
      <c r="L3298" s="25"/>
    </row>
    <row r="3299" spans="1:12" ht="11.25" customHeight="1">
      <c r="A3299" s="40"/>
      <c r="B3299" s="40"/>
      <c r="C3299" s="25"/>
      <c r="D3299" s="25"/>
      <c r="E3299" s="25"/>
      <c r="F3299" s="25"/>
      <c r="G3299" s="25"/>
      <c r="H3299" s="25"/>
      <c r="I3299" s="25"/>
      <c r="J3299" s="25"/>
      <c r="K3299" s="25"/>
      <c r="L3299" s="25"/>
    </row>
    <row r="3300" spans="1:12" ht="11.25" customHeight="1">
      <c r="A3300" s="37" t="str">
        <f>IF(COUNTIF($N$18:$N$60,A3294)=1,VLOOKUP(A3294,$N$18:$O$60,2,0),"")</f>
        <v/>
      </c>
      <c r="B3300" s="37"/>
      <c r="C3300" s="25"/>
      <c r="D3300" s="25"/>
      <c r="E3300" s="25"/>
      <c r="F3300" s="25"/>
      <c r="G3300" s="25"/>
      <c r="H3300" s="25"/>
      <c r="I3300" s="25"/>
      <c r="J3300" s="25"/>
      <c r="K3300" s="25"/>
      <c r="L3300" s="25"/>
    </row>
    <row r="3301" spans="1:12" ht="11.25" customHeight="1">
      <c r="A3301" s="38"/>
      <c r="B3301" s="38"/>
      <c r="C3301" s="26"/>
      <c r="D3301" s="26"/>
      <c r="E3301" s="26"/>
      <c r="F3301" s="26"/>
      <c r="G3301" s="26"/>
      <c r="H3301" s="26"/>
      <c r="I3301" s="26"/>
      <c r="J3301" s="26"/>
      <c r="K3301" s="26"/>
      <c r="L3301" s="26"/>
    </row>
    <row r="3302" spans="1:12" ht="11.25" customHeight="1">
      <c r="A3302" s="7"/>
      <c r="B3302" s="7"/>
      <c r="C3302" s="24"/>
      <c r="D3302" s="24"/>
      <c r="E3302" s="24"/>
      <c r="F3302" s="24"/>
      <c r="G3302" s="24"/>
      <c r="H3302" s="24"/>
      <c r="I3302" s="24"/>
      <c r="J3302" s="24"/>
      <c r="K3302" s="24"/>
      <c r="L3302" s="24"/>
    </row>
    <row r="3303" spans="1:12" ht="11.25" customHeight="1">
      <c r="A3303" s="41">
        <f t="shared" ref="A3303" si="695">A3294+1</f>
        <v>46745</v>
      </c>
      <c r="B3303" s="41"/>
      <c r="C3303" s="25"/>
      <c r="D3303" s="25"/>
      <c r="E3303" s="25"/>
      <c r="F3303" s="25"/>
      <c r="G3303" s="25"/>
      <c r="H3303" s="25"/>
      <c r="I3303" s="25"/>
      <c r="J3303" s="25"/>
      <c r="K3303" s="25"/>
      <c r="L3303" s="25"/>
    </row>
    <row r="3304" spans="1:12" ht="11.25" customHeight="1">
      <c r="A3304" s="41"/>
      <c r="B3304" s="41"/>
      <c r="C3304" s="25"/>
      <c r="D3304" s="25"/>
      <c r="E3304" s="25"/>
      <c r="F3304" s="25"/>
      <c r="G3304" s="25"/>
      <c r="H3304" s="25"/>
      <c r="I3304" s="25"/>
      <c r="J3304" s="25"/>
      <c r="K3304" s="25"/>
      <c r="L3304" s="25"/>
    </row>
    <row r="3305" spans="1:12" ht="11.25" customHeight="1">
      <c r="A3305" s="41"/>
      <c r="B3305" s="41"/>
      <c r="C3305" s="25"/>
      <c r="D3305" s="25"/>
      <c r="E3305" s="25"/>
      <c r="F3305" s="25"/>
      <c r="G3305" s="25"/>
      <c r="H3305" s="25"/>
      <c r="I3305" s="25"/>
      <c r="J3305" s="25"/>
      <c r="K3305" s="25"/>
      <c r="L3305" s="25"/>
    </row>
    <row r="3306" spans="1:12" ht="11.25" customHeight="1">
      <c r="A3306" s="41"/>
      <c r="B3306" s="41"/>
      <c r="C3306" s="25"/>
      <c r="D3306" s="25"/>
      <c r="E3306" s="25"/>
      <c r="F3306" s="25"/>
      <c r="G3306" s="25"/>
      <c r="H3306" s="25"/>
      <c r="I3306" s="25"/>
      <c r="J3306" s="25"/>
      <c r="K3306" s="25"/>
      <c r="L3306" s="25"/>
    </row>
    <row r="3307" spans="1:12" ht="11.25" customHeight="1">
      <c r="A3307" s="40">
        <f t="shared" ref="A3307" si="696">A3303</f>
        <v>46745</v>
      </c>
      <c r="B3307" s="40"/>
      <c r="C3307" s="25"/>
      <c r="D3307" s="25"/>
      <c r="E3307" s="25"/>
      <c r="F3307" s="25"/>
      <c r="G3307" s="25"/>
      <c r="H3307" s="25"/>
      <c r="I3307" s="25"/>
      <c r="J3307" s="25"/>
      <c r="K3307" s="25"/>
      <c r="L3307" s="25"/>
    </row>
    <row r="3308" spans="1:12" ht="11.25" customHeight="1">
      <c r="A3308" s="40"/>
      <c r="B3308" s="40"/>
      <c r="C3308" s="25"/>
      <c r="D3308" s="25"/>
      <c r="E3308" s="25"/>
      <c r="F3308" s="25"/>
      <c r="G3308" s="25"/>
      <c r="H3308" s="25"/>
      <c r="I3308" s="25"/>
      <c r="J3308" s="25"/>
      <c r="K3308" s="25"/>
      <c r="L3308" s="25"/>
    </row>
    <row r="3309" spans="1:12" ht="11.25" customHeight="1">
      <c r="A3309" s="37" t="str">
        <f>IF(COUNTIF($N$18:$N$60,A3303)=1,VLOOKUP(A3303,$N$18:$O$60,2,0),"")</f>
        <v>Heiligabend</v>
      </c>
      <c r="B3309" s="37"/>
      <c r="C3309" s="25"/>
      <c r="D3309" s="25"/>
      <c r="E3309" s="25"/>
      <c r="F3309" s="25"/>
      <c r="G3309" s="25"/>
      <c r="H3309" s="25"/>
      <c r="I3309" s="25"/>
      <c r="J3309" s="25"/>
      <c r="K3309" s="25"/>
      <c r="L3309" s="25"/>
    </row>
    <row r="3310" spans="1:12" ht="11.25" customHeight="1">
      <c r="A3310" s="38"/>
      <c r="B3310" s="38"/>
      <c r="C3310" s="26"/>
      <c r="D3310" s="26"/>
      <c r="E3310" s="26"/>
      <c r="F3310" s="26"/>
      <c r="G3310" s="26"/>
      <c r="H3310" s="26"/>
      <c r="I3310" s="26"/>
      <c r="J3310" s="26"/>
      <c r="K3310" s="26"/>
      <c r="L3310" s="26"/>
    </row>
    <row r="3311" spans="1:12" ht="11.25" customHeight="1">
      <c r="A3311" s="16"/>
      <c r="B3311" s="16"/>
      <c r="C3311" s="24"/>
      <c r="D3311" s="24"/>
      <c r="E3311" s="24"/>
      <c r="F3311" s="24"/>
      <c r="G3311" s="24"/>
      <c r="H3311" s="24"/>
      <c r="I3311" s="24"/>
      <c r="J3311" s="24"/>
      <c r="K3311" s="24"/>
      <c r="L3311" s="24"/>
    </row>
    <row r="3312" spans="1:12" ht="11.25" customHeight="1">
      <c r="A3312" s="39">
        <f t="shared" ref="A3312" si="697">A3303+1</f>
        <v>46746</v>
      </c>
      <c r="B3312" s="39"/>
      <c r="C3312" s="25"/>
      <c r="D3312" s="25"/>
      <c r="E3312" s="25"/>
      <c r="F3312" s="25"/>
      <c r="G3312" s="25"/>
      <c r="H3312" s="25"/>
      <c r="I3312" s="25"/>
      <c r="J3312" s="25"/>
      <c r="K3312" s="25"/>
      <c r="L3312" s="25"/>
    </row>
    <row r="3313" spans="1:12" ht="11.25" customHeight="1">
      <c r="A3313" s="39"/>
      <c r="B3313" s="39"/>
      <c r="C3313" s="25"/>
      <c r="D3313" s="25"/>
      <c r="E3313" s="25"/>
      <c r="F3313" s="25"/>
      <c r="G3313" s="25"/>
      <c r="H3313" s="25"/>
      <c r="I3313" s="25"/>
      <c r="J3313" s="25"/>
      <c r="K3313" s="25"/>
      <c r="L3313" s="25"/>
    </row>
    <row r="3314" spans="1:12" ht="11.25" customHeight="1">
      <c r="A3314" s="39"/>
      <c r="B3314" s="39"/>
      <c r="C3314" s="25"/>
      <c r="D3314" s="25"/>
      <c r="E3314" s="25"/>
      <c r="F3314" s="25"/>
      <c r="G3314" s="25"/>
      <c r="H3314" s="25"/>
      <c r="I3314" s="25"/>
      <c r="J3314" s="25"/>
      <c r="K3314" s="25"/>
      <c r="L3314" s="25"/>
    </row>
    <row r="3315" spans="1:12" ht="11.25" customHeight="1">
      <c r="A3315" s="39"/>
      <c r="B3315" s="39"/>
      <c r="C3315" s="25"/>
      <c r="D3315" s="25"/>
      <c r="E3315" s="25"/>
      <c r="F3315" s="25"/>
      <c r="G3315" s="25"/>
      <c r="H3315" s="25"/>
      <c r="I3315" s="25"/>
      <c r="J3315" s="25"/>
      <c r="K3315" s="25"/>
      <c r="L3315" s="25"/>
    </row>
    <row r="3316" spans="1:12" ht="11.25" customHeight="1">
      <c r="A3316" s="35">
        <f t="shared" ref="A3316" si="698">A3312</f>
        <v>46746</v>
      </c>
      <c r="B3316" s="35"/>
      <c r="C3316" s="25"/>
      <c r="D3316" s="25"/>
      <c r="E3316" s="25"/>
      <c r="F3316" s="25"/>
      <c r="G3316" s="25"/>
      <c r="H3316" s="25"/>
      <c r="I3316" s="25"/>
      <c r="J3316" s="25"/>
      <c r="K3316" s="25"/>
      <c r="L3316" s="25"/>
    </row>
    <row r="3317" spans="1:12" ht="11.25" customHeight="1">
      <c r="A3317" s="35"/>
      <c r="B3317" s="35"/>
      <c r="C3317" s="25"/>
      <c r="D3317" s="25"/>
      <c r="E3317" s="25"/>
      <c r="F3317" s="25"/>
      <c r="G3317" s="25"/>
      <c r="H3317" s="25"/>
      <c r="I3317" s="25"/>
      <c r="J3317" s="25"/>
      <c r="K3317" s="25"/>
      <c r="L3317" s="25"/>
    </row>
    <row r="3318" spans="1:12" ht="11.25" customHeight="1">
      <c r="A3318" s="33" t="str">
        <f>IF(COUNTIF($N$18:$N$60,A3312)=1,VLOOKUP(A3312,$N$18:$O$60,2,0),"")</f>
        <v>1. Weihnachtsfeiertag</v>
      </c>
      <c r="B3318" s="33"/>
      <c r="C3318" s="25"/>
      <c r="D3318" s="25"/>
      <c r="E3318" s="25"/>
      <c r="F3318" s="25"/>
      <c r="G3318" s="25"/>
      <c r="H3318" s="25"/>
      <c r="I3318" s="25"/>
      <c r="J3318" s="25"/>
      <c r="K3318" s="25"/>
      <c r="L3318" s="25"/>
    </row>
    <row r="3319" spans="1:12" ht="11.25" customHeight="1">
      <c r="A3319" s="34"/>
      <c r="B3319" s="34"/>
      <c r="C3319" s="26"/>
      <c r="D3319" s="26"/>
      <c r="E3319" s="26"/>
      <c r="F3319" s="26"/>
      <c r="G3319" s="26"/>
      <c r="H3319" s="26"/>
      <c r="I3319" s="26"/>
      <c r="J3319" s="26"/>
      <c r="K3319" s="26"/>
      <c r="L3319" s="26"/>
    </row>
    <row r="3320" spans="1:12" ht="11.25" customHeight="1">
      <c r="A3320" s="19"/>
      <c r="B3320" s="19"/>
      <c r="C3320" s="24"/>
      <c r="D3320" s="24"/>
      <c r="E3320" s="24"/>
      <c r="F3320" s="24"/>
      <c r="G3320" s="24"/>
      <c r="H3320" s="24"/>
      <c r="I3320" s="24"/>
      <c r="J3320" s="24"/>
      <c r="K3320" s="24"/>
      <c r="L3320" s="24"/>
    </row>
    <row r="3321" spans="1:12" ht="11.25" customHeight="1">
      <c r="A3321" s="39">
        <f t="shared" ref="A3321" si="699">A3312+1</f>
        <v>46747</v>
      </c>
      <c r="B3321" s="39"/>
      <c r="C3321" s="25"/>
      <c r="D3321" s="25"/>
      <c r="E3321" s="25"/>
      <c r="F3321" s="25"/>
      <c r="G3321" s="25"/>
      <c r="H3321" s="25"/>
      <c r="I3321" s="25"/>
      <c r="J3321" s="25"/>
      <c r="K3321" s="25"/>
      <c r="L3321" s="25"/>
    </row>
    <row r="3322" spans="1:12" ht="11.25" customHeight="1">
      <c r="A3322" s="39"/>
      <c r="B3322" s="39"/>
      <c r="C3322" s="25"/>
      <c r="D3322" s="25"/>
      <c r="E3322" s="25"/>
      <c r="F3322" s="25"/>
      <c r="G3322" s="25"/>
      <c r="H3322" s="25"/>
      <c r="I3322" s="25"/>
      <c r="J3322" s="25"/>
      <c r="K3322" s="25"/>
      <c r="L3322" s="25"/>
    </row>
    <row r="3323" spans="1:12" ht="11.25" customHeight="1">
      <c r="A3323" s="39"/>
      <c r="B3323" s="39"/>
      <c r="C3323" s="25"/>
      <c r="D3323" s="25"/>
      <c r="E3323" s="25"/>
      <c r="F3323" s="25"/>
      <c r="G3323" s="25"/>
      <c r="H3323" s="25"/>
      <c r="I3323" s="25"/>
      <c r="J3323" s="25"/>
      <c r="K3323" s="25"/>
      <c r="L3323" s="25"/>
    </row>
    <row r="3324" spans="1:12" ht="11.25" customHeight="1">
      <c r="A3324" s="39"/>
      <c r="B3324" s="39"/>
      <c r="C3324" s="25"/>
      <c r="D3324" s="25"/>
      <c r="E3324" s="25"/>
      <c r="F3324" s="25"/>
      <c r="G3324" s="25"/>
      <c r="H3324" s="25"/>
      <c r="I3324" s="25"/>
      <c r="J3324" s="25"/>
      <c r="K3324" s="25"/>
      <c r="L3324" s="25"/>
    </row>
    <row r="3325" spans="1:12" ht="11.25" customHeight="1">
      <c r="A3325" s="35">
        <f t="shared" ref="A3325" si="700">A3321</f>
        <v>46747</v>
      </c>
      <c r="B3325" s="35"/>
      <c r="C3325" s="25"/>
      <c r="D3325" s="25"/>
      <c r="E3325" s="25"/>
      <c r="F3325" s="25"/>
      <c r="G3325" s="25"/>
      <c r="H3325" s="25"/>
      <c r="I3325" s="25"/>
      <c r="J3325" s="25"/>
      <c r="K3325" s="25"/>
      <c r="L3325" s="25"/>
    </row>
    <row r="3326" spans="1:12" ht="11.25" customHeight="1">
      <c r="A3326" s="35"/>
      <c r="B3326" s="35"/>
      <c r="C3326" s="25"/>
      <c r="D3326" s="25"/>
      <c r="E3326" s="25"/>
      <c r="F3326" s="25"/>
      <c r="G3326" s="25"/>
      <c r="H3326" s="25"/>
      <c r="I3326" s="25"/>
      <c r="J3326" s="25"/>
      <c r="K3326" s="25"/>
      <c r="L3326" s="25"/>
    </row>
    <row r="3327" spans="1:12" ht="11.25" customHeight="1">
      <c r="A3327" s="33" t="str">
        <f>IF(COUNTIF($N$18:$N$60,A3321)=1,VLOOKUP(A3321,$N$18:$O$60,2,0),"")</f>
        <v>2. Weihnachtsfeiertag</v>
      </c>
      <c r="B3327" s="33"/>
      <c r="C3327" s="25"/>
      <c r="D3327" s="25"/>
      <c r="E3327" s="25"/>
      <c r="F3327" s="25"/>
      <c r="G3327" s="25"/>
      <c r="H3327" s="25"/>
      <c r="I3327" s="25"/>
      <c r="J3327" s="25"/>
      <c r="K3327" s="25"/>
      <c r="L3327" s="25"/>
    </row>
    <row r="3328" spans="1:12" ht="11.25" customHeight="1">
      <c r="A3328" s="34"/>
      <c r="B3328" s="34"/>
      <c r="C3328" s="26"/>
      <c r="D3328" s="26"/>
      <c r="E3328" s="26"/>
      <c r="F3328" s="26"/>
      <c r="G3328" s="26"/>
      <c r="H3328" s="26"/>
      <c r="I3328" s="26"/>
      <c r="J3328" s="26"/>
      <c r="K3328" s="26"/>
      <c r="L3328" s="26"/>
    </row>
    <row r="3329" spans="1:12" ht="33.75" customHeight="1">
      <c r="A3329" s="36">
        <f>TRUNC((A3331-WEEKDAY(A3331,2)-DATE(YEAR(A3331+4-WEEKDAY(A3331,2)),1,-10))/7)</f>
        <v>52</v>
      </c>
      <c r="B3329" s="36"/>
      <c r="C3329" s="27" t="str">
        <f>IF(MONTH(A3331)=MONTH(A3385),VLOOKUP(MONTH(A3331),$R$1:$S$12,2,2)&amp;" "&amp;YEAR(A3331),VLOOKUP(MONTH(A3331),$R$1:$S$12,2,2)&amp;" "&amp;YEAR(A3331)&amp;" / "&amp;VLOOKUP(MONTH(A3385),$R$1:$S$12,2,2)&amp;" "&amp;YEAR(A3385))</f>
        <v>Dezember 2027 / Januar 2028</v>
      </c>
      <c r="D3329" s="27"/>
      <c r="E3329" s="27"/>
      <c r="F3329" s="27"/>
      <c r="G3329" s="27"/>
      <c r="H3329" s="27"/>
      <c r="I3329" s="27"/>
      <c r="J3329" s="27"/>
      <c r="K3329" s="27"/>
      <c r="L3329" s="27"/>
    </row>
    <row r="3330" spans="1:12" ht="11.25" customHeight="1">
      <c r="A3330" s="21"/>
      <c r="B3330" s="21"/>
      <c r="C3330" s="24"/>
      <c r="D3330" s="24"/>
      <c r="E3330" s="24"/>
      <c r="F3330" s="24"/>
      <c r="G3330" s="24"/>
      <c r="H3330" s="24"/>
      <c r="I3330" s="24"/>
      <c r="J3330" s="24"/>
      <c r="K3330" s="24"/>
      <c r="L3330" s="24"/>
    </row>
    <row r="3331" spans="1:12" ht="11.25" customHeight="1">
      <c r="A3331" s="41">
        <f t="shared" ref="A3331" si="701">A3321+1</f>
        <v>46748</v>
      </c>
      <c r="B3331" s="41"/>
      <c r="C3331" s="25"/>
      <c r="D3331" s="25"/>
      <c r="E3331" s="25"/>
      <c r="F3331" s="25"/>
      <c r="G3331" s="25"/>
      <c r="H3331" s="25"/>
      <c r="I3331" s="25"/>
      <c r="J3331" s="25"/>
      <c r="K3331" s="25"/>
      <c r="L3331" s="25"/>
    </row>
    <row r="3332" spans="1:12" ht="11.25" customHeight="1">
      <c r="A3332" s="41"/>
      <c r="B3332" s="41"/>
      <c r="C3332" s="25"/>
      <c r="D3332" s="25"/>
      <c r="E3332" s="25"/>
      <c r="F3332" s="25"/>
      <c r="G3332" s="25"/>
      <c r="H3332" s="25"/>
      <c r="I3332" s="25"/>
      <c r="J3332" s="25"/>
      <c r="K3332" s="25"/>
      <c r="L3332" s="25"/>
    </row>
    <row r="3333" spans="1:12" ht="11.25" customHeight="1">
      <c r="A3333" s="41"/>
      <c r="B3333" s="41"/>
      <c r="C3333" s="25"/>
      <c r="D3333" s="25"/>
      <c r="E3333" s="25"/>
      <c r="F3333" s="25"/>
      <c r="G3333" s="25"/>
      <c r="H3333" s="25"/>
      <c r="I3333" s="25"/>
      <c r="J3333" s="25"/>
      <c r="K3333" s="25"/>
      <c r="L3333" s="25"/>
    </row>
    <row r="3334" spans="1:12" ht="11.25" customHeight="1">
      <c r="A3334" s="41"/>
      <c r="B3334" s="41"/>
      <c r="C3334" s="25"/>
      <c r="D3334" s="25"/>
      <c r="E3334" s="25"/>
      <c r="F3334" s="25"/>
      <c r="G3334" s="25"/>
      <c r="H3334" s="25"/>
      <c r="I3334" s="25"/>
      <c r="J3334" s="25"/>
      <c r="K3334" s="25"/>
      <c r="L3334" s="25"/>
    </row>
    <row r="3335" spans="1:12" ht="11.25" customHeight="1">
      <c r="A3335" s="40">
        <f t="shared" ref="A3335" si="702">A3331</f>
        <v>46748</v>
      </c>
      <c r="B3335" s="40"/>
      <c r="C3335" s="25"/>
      <c r="D3335" s="25"/>
      <c r="E3335" s="25"/>
      <c r="F3335" s="25"/>
      <c r="G3335" s="25"/>
      <c r="H3335" s="25"/>
      <c r="I3335" s="25"/>
      <c r="J3335" s="25"/>
      <c r="K3335" s="25"/>
      <c r="L3335" s="25"/>
    </row>
    <row r="3336" spans="1:12" ht="11.25" customHeight="1">
      <c r="A3336" s="40"/>
      <c r="B3336" s="40"/>
      <c r="C3336" s="25"/>
      <c r="D3336" s="25"/>
      <c r="E3336" s="25"/>
      <c r="F3336" s="25"/>
      <c r="G3336" s="25"/>
      <c r="H3336" s="25"/>
      <c r="I3336" s="25"/>
      <c r="J3336" s="25"/>
      <c r="K3336" s="25"/>
      <c r="L3336" s="25"/>
    </row>
    <row r="3337" spans="1:12" ht="11.25" customHeight="1">
      <c r="A3337" s="37" t="str">
        <f>IF(COUNTIF($N$18:$N$60,A3331)=1,VLOOKUP(A3331,$N$18:$O$60,2,0),"")</f>
        <v/>
      </c>
      <c r="B3337" s="37"/>
      <c r="C3337" s="25"/>
      <c r="D3337" s="25"/>
      <c r="E3337" s="25"/>
      <c r="F3337" s="25"/>
      <c r="G3337" s="25"/>
      <c r="H3337" s="25"/>
      <c r="I3337" s="25"/>
      <c r="J3337" s="25"/>
      <c r="K3337" s="25"/>
      <c r="L3337" s="25"/>
    </row>
    <row r="3338" spans="1:12" ht="11.25" customHeight="1">
      <c r="A3338" s="38"/>
      <c r="B3338" s="38"/>
      <c r="C3338" s="26"/>
      <c r="D3338" s="26"/>
      <c r="E3338" s="26"/>
      <c r="F3338" s="26"/>
      <c r="G3338" s="26"/>
      <c r="H3338" s="26"/>
      <c r="I3338" s="26"/>
      <c r="J3338" s="26"/>
      <c r="K3338" s="26"/>
      <c r="L3338" s="26"/>
    </row>
    <row r="3339" spans="1:12" ht="11.25" customHeight="1">
      <c r="A3339" s="21"/>
      <c r="B3339" s="21"/>
      <c r="C3339" s="24"/>
      <c r="D3339" s="24"/>
      <c r="E3339" s="24"/>
      <c r="F3339" s="24"/>
      <c r="G3339" s="24"/>
      <c r="H3339" s="24"/>
      <c r="I3339" s="24"/>
      <c r="J3339" s="24"/>
      <c r="K3339" s="24"/>
      <c r="L3339" s="24"/>
    </row>
    <row r="3340" spans="1:12" ht="11.25" customHeight="1">
      <c r="A3340" s="41">
        <f t="shared" ref="A3340" si="703">A3331+1</f>
        <v>46749</v>
      </c>
      <c r="B3340" s="41"/>
      <c r="C3340" s="25"/>
      <c r="D3340" s="25"/>
      <c r="E3340" s="25"/>
      <c r="F3340" s="25"/>
      <c r="G3340" s="25"/>
      <c r="H3340" s="25"/>
      <c r="I3340" s="25"/>
      <c r="J3340" s="25"/>
      <c r="K3340" s="25"/>
      <c r="L3340" s="25"/>
    </row>
    <row r="3341" spans="1:12" ht="11.25" customHeight="1">
      <c r="A3341" s="41"/>
      <c r="B3341" s="41"/>
      <c r="C3341" s="25"/>
      <c r="D3341" s="25"/>
      <c r="E3341" s="25"/>
      <c r="F3341" s="25"/>
      <c r="G3341" s="25"/>
      <c r="H3341" s="25"/>
      <c r="I3341" s="25"/>
      <c r="J3341" s="25"/>
      <c r="K3341" s="25"/>
      <c r="L3341" s="25"/>
    </row>
    <row r="3342" spans="1:12" ht="11.25" customHeight="1">
      <c r="A3342" s="41"/>
      <c r="B3342" s="41"/>
      <c r="C3342" s="25"/>
      <c r="D3342" s="25"/>
      <c r="E3342" s="25"/>
      <c r="F3342" s="25"/>
      <c r="G3342" s="25"/>
      <c r="H3342" s="25"/>
      <c r="I3342" s="25"/>
      <c r="J3342" s="25"/>
      <c r="K3342" s="25"/>
      <c r="L3342" s="25"/>
    </row>
    <row r="3343" spans="1:12" ht="11.25" customHeight="1">
      <c r="A3343" s="41"/>
      <c r="B3343" s="41"/>
      <c r="C3343" s="25"/>
      <c r="D3343" s="25"/>
      <c r="E3343" s="25"/>
      <c r="F3343" s="25"/>
      <c r="G3343" s="25"/>
      <c r="H3343" s="25"/>
      <c r="I3343" s="25"/>
      <c r="J3343" s="25"/>
      <c r="K3343" s="25"/>
      <c r="L3343" s="25"/>
    </row>
    <row r="3344" spans="1:12" ht="11.25" customHeight="1">
      <c r="A3344" s="40">
        <f t="shared" ref="A3344" si="704">A3340</f>
        <v>46749</v>
      </c>
      <c r="B3344" s="40"/>
      <c r="C3344" s="25"/>
      <c r="D3344" s="25"/>
      <c r="E3344" s="25"/>
      <c r="F3344" s="25"/>
      <c r="G3344" s="25"/>
      <c r="H3344" s="25"/>
      <c r="I3344" s="25"/>
      <c r="J3344" s="25"/>
      <c r="K3344" s="25"/>
      <c r="L3344" s="25"/>
    </row>
    <row r="3345" spans="1:12" ht="11.25" customHeight="1">
      <c r="A3345" s="40"/>
      <c r="B3345" s="40"/>
      <c r="C3345" s="25"/>
      <c r="D3345" s="25"/>
      <c r="E3345" s="25"/>
      <c r="F3345" s="25"/>
      <c r="G3345" s="25"/>
      <c r="H3345" s="25"/>
      <c r="I3345" s="25"/>
      <c r="J3345" s="25"/>
      <c r="K3345" s="25"/>
      <c r="L3345" s="25"/>
    </row>
    <row r="3346" spans="1:12" ht="11.25" customHeight="1">
      <c r="A3346" s="37" t="str">
        <f>IF(COUNTIF($N$18:$N$60,A3340)=1,VLOOKUP(A3340,$N$18:$O$60,2,0),"")</f>
        <v/>
      </c>
      <c r="B3346" s="37"/>
      <c r="C3346" s="25"/>
      <c r="D3346" s="25"/>
      <c r="E3346" s="25"/>
      <c r="F3346" s="25"/>
      <c r="G3346" s="25"/>
      <c r="H3346" s="25"/>
      <c r="I3346" s="25"/>
      <c r="J3346" s="25"/>
      <c r="K3346" s="25"/>
      <c r="L3346" s="25"/>
    </row>
    <row r="3347" spans="1:12" ht="11.25" customHeight="1">
      <c r="A3347" s="38"/>
      <c r="B3347" s="38"/>
      <c r="C3347" s="26"/>
      <c r="D3347" s="26"/>
      <c r="E3347" s="26"/>
      <c r="F3347" s="26"/>
      <c r="G3347" s="26"/>
      <c r="H3347" s="26"/>
      <c r="I3347" s="26"/>
      <c r="J3347" s="26"/>
      <c r="K3347" s="26"/>
      <c r="L3347" s="26"/>
    </row>
    <row r="3348" spans="1:12" ht="11.25" customHeight="1">
      <c r="A3348" s="22"/>
      <c r="B3348" s="22"/>
      <c r="C3348" s="24"/>
      <c r="D3348" s="24"/>
      <c r="E3348" s="24"/>
      <c r="F3348" s="24"/>
      <c r="G3348" s="24"/>
      <c r="H3348" s="24"/>
      <c r="I3348" s="24"/>
      <c r="J3348" s="24"/>
      <c r="K3348" s="24"/>
      <c r="L3348" s="24"/>
    </row>
    <row r="3349" spans="1:12" ht="11.25" customHeight="1">
      <c r="A3349" s="41">
        <f t="shared" ref="A3349" si="705">A3340+1</f>
        <v>46750</v>
      </c>
      <c r="B3349" s="41"/>
      <c r="C3349" s="25"/>
      <c r="D3349" s="25"/>
      <c r="E3349" s="25"/>
      <c r="F3349" s="25"/>
      <c r="G3349" s="25"/>
      <c r="H3349" s="25"/>
      <c r="I3349" s="25"/>
      <c r="J3349" s="25"/>
      <c r="K3349" s="25"/>
      <c r="L3349" s="25"/>
    </row>
    <row r="3350" spans="1:12" ht="11.25" customHeight="1">
      <c r="A3350" s="41"/>
      <c r="B3350" s="41"/>
      <c r="C3350" s="25"/>
      <c r="D3350" s="25"/>
      <c r="E3350" s="25"/>
      <c r="F3350" s="25"/>
      <c r="G3350" s="25"/>
      <c r="H3350" s="25"/>
      <c r="I3350" s="25"/>
      <c r="J3350" s="25"/>
      <c r="K3350" s="25"/>
      <c r="L3350" s="25"/>
    </row>
    <row r="3351" spans="1:12" ht="11.25" customHeight="1">
      <c r="A3351" s="41"/>
      <c r="B3351" s="41"/>
      <c r="C3351" s="25"/>
      <c r="D3351" s="25"/>
      <c r="E3351" s="25"/>
      <c r="F3351" s="25"/>
      <c r="G3351" s="25"/>
      <c r="H3351" s="25"/>
      <c r="I3351" s="25"/>
      <c r="J3351" s="25"/>
      <c r="K3351" s="25"/>
      <c r="L3351" s="25"/>
    </row>
    <row r="3352" spans="1:12" ht="11.25" customHeight="1">
      <c r="A3352" s="41"/>
      <c r="B3352" s="41"/>
      <c r="C3352" s="25"/>
      <c r="D3352" s="25"/>
      <c r="E3352" s="25"/>
      <c r="F3352" s="25"/>
      <c r="G3352" s="25"/>
      <c r="H3352" s="25"/>
      <c r="I3352" s="25"/>
      <c r="J3352" s="25"/>
      <c r="K3352" s="25"/>
      <c r="L3352" s="25"/>
    </row>
    <row r="3353" spans="1:12" ht="11.25" customHeight="1">
      <c r="A3353" s="40">
        <f t="shared" ref="A3353" si="706">A3349</f>
        <v>46750</v>
      </c>
      <c r="B3353" s="40"/>
      <c r="C3353" s="25"/>
      <c r="D3353" s="25"/>
      <c r="E3353" s="25"/>
      <c r="F3353" s="25"/>
      <c r="G3353" s="25"/>
      <c r="H3353" s="25"/>
      <c r="I3353" s="25"/>
      <c r="J3353" s="25"/>
      <c r="K3353" s="25"/>
      <c r="L3353" s="25"/>
    </row>
    <row r="3354" spans="1:12" ht="11.25" customHeight="1">
      <c r="A3354" s="40"/>
      <c r="B3354" s="40"/>
      <c r="C3354" s="25"/>
      <c r="D3354" s="25"/>
      <c r="E3354" s="25"/>
      <c r="F3354" s="25"/>
      <c r="G3354" s="25"/>
      <c r="H3354" s="25"/>
      <c r="I3354" s="25"/>
      <c r="J3354" s="25"/>
      <c r="K3354" s="25"/>
      <c r="L3354" s="25"/>
    </row>
    <row r="3355" spans="1:12" ht="11.25" customHeight="1">
      <c r="A3355" s="37" t="str">
        <f>IF(COUNTIF($N$18:$N$60,A3349)=1,VLOOKUP(A3349,$N$18:$O$60,2,0),"")</f>
        <v/>
      </c>
      <c r="B3355" s="37"/>
      <c r="C3355" s="25"/>
      <c r="D3355" s="25"/>
      <c r="E3355" s="25"/>
      <c r="F3355" s="25"/>
      <c r="G3355" s="25"/>
      <c r="H3355" s="25"/>
      <c r="I3355" s="25"/>
      <c r="J3355" s="25"/>
      <c r="K3355" s="25"/>
      <c r="L3355" s="25"/>
    </row>
    <row r="3356" spans="1:12" ht="11.25" customHeight="1">
      <c r="A3356" s="38"/>
      <c r="B3356" s="38"/>
      <c r="C3356" s="26"/>
      <c r="D3356" s="26"/>
      <c r="E3356" s="26"/>
      <c r="F3356" s="26"/>
      <c r="G3356" s="26"/>
      <c r="H3356" s="26"/>
      <c r="I3356" s="26"/>
      <c r="J3356" s="26"/>
      <c r="K3356" s="26"/>
      <c r="L3356" s="26"/>
    </row>
    <row r="3357" spans="1:12" ht="11.25" customHeight="1">
      <c r="A3357" s="22"/>
      <c r="B3357" s="22"/>
      <c r="C3357" s="24"/>
      <c r="D3357" s="24"/>
      <c r="E3357" s="24"/>
      <c r="F3357" s="24"/>
      <c r="G3357" s="24"/>
      <c r="H3357" s="24"/>
      <c r="I3357" s="24"/>
      <c r="J3357" s="24"/>
      <c r="K3357" s="24"/>
      <c r="L3357" s="24"/>
    </row>
    <row r="3358" spans="1:12" ht="11.25" customHeight="1">
      <c r="A3358" s="41">
        <f t="shared" ref="A3358" si="707">A3349+1</f>
        <v>46751</v>
      </c>
      <c r="B3358" s="41"/>
      <c r="C3358" s="25"/>
      <c r="D3358" s="25"/>
      <c r="E3358" s="25"/>
      <c r="F3358" s="25"/>
      <c r="G3358" s="25"/>
      <c r="H3358" s="25"/>
      <c r="I3358" s="25"/>
      <c r="J3358" s="25"/>
      <c r="K3358" s="25"/>
      <c r="L3358" s="25"/>
    </row>
    <row r="3359" spans="1:12" ht="11.25" customHeight="1">
      <c r="A3359" s="41"/>
      <c r="B3359" s="41"/>
      <c r="C3359" s="25"/>
      <c r="D3359" s="25"/>
      <c r="E3359" s="25"/>
      <c r="F3359" s="25"/>
      <c r="G3359" s="25"/>
      <c r="H3359" s="25"/>
      <c r="I3359" s="25"/>
      <c r="J3359" s="25"/>
      <c r="K3359" s="25"/>
      <c r="L3359" s="25"/>
    </row>
    <row r="3360" spans="1:12" ht="11.25" customHeight="1">
      <c r="A3360" s="41"/>
      <c r="B3360" s="41"/>
      <c r="C3360" s="25"/>
      <c r="D3360" s="25"/>
      <c r="E3360" s="25"/>
      <c r="F3360" s="25"/>
      <c r="G3360" s="25"/>
      <c r="H3360" s="25"/>
      <c r="I3360" s="25"/>
      <c r="J3360" s="25"/>
      <c r="K3360" s="25"/>
      <c r="L3360" s="25"/>
    </row>
    <row r="3361" spans="1:12" ht="11.25" customHeight="1">
      <c r="A3361" s="41"/>
      <c r="B3361" s="41"/>
      <c r="C3361" s="25"/>
      <c r="D3361" s="25"/>
      <c r="E3361" s="25"/>
      <c r="F3361" s="25"/>
      <c r="G3361" s="25"/>
      <c r="H3361" s="25"/>
      <c r="I3361" s="25"/>
      <c r="J3361" s="25"/>
      <c r="K3361" s="25"/>
      <c r="L3361" s="25"/>
    </row>
    <row r="3362" spans="1:12" ht="11.25" customHeight="1">
      <c r="A3362" s="40">
        <f t="shared" ref="A3362" si="708">A3358</f>
        <v>46751</v>
      </c>
      <c r="B3362" s="40"/>
      <c r="C3362" s="25"/>
      <c r="D3362" s="25"/>
      <c r="E3362" s="25"/>
      <c r="F3362" s="25"/>
      <c r="G3362" s="25"/>
      <c r="H3362" s="25"/>
      <c r="I3362" s="25"/>
      <c r="J3362" s="25"/>
      <c r="K3362" s="25"/>
      <c r="L3362" s="25"/>
    </row>
    <row r="3363" spans="1:12" ht="11.25" customHeight="1">
      <c r="A3363" s="40"/>
      <c r="B3363" s="40"/>
      <c r="C3363" s="25"/>
      <c r="D3363" s="25"/>
      <c r="E3363" s="25"/>
      <c r="F3363" s="25"/>
      <c r="G3363" s="25"/>
      <c r="H3363" s="25"/>
      <c r="I3363" s="25"/>
      <c r="J3363" s="25"/>
      <c r="K3363" s="25"/>
      <c r="L3363" s="25"/>
    </row>
    <row r="3364" spans="1:12" ht="11.25" customHeight="1">
      <c r="A3364" s="37" t="str">
        <f>IF(COUNTIF($N$18:$N$60,A3358)=1,VLOOKUP(A3358,$N$18:$O$60,2,0),"")</f>
        <v/>
      </c>
      <c r="B3364" s="37"/>
      <c r="C3364" s="25"/>
      <c r="D3364" s="25"/>
      <c r="E3364" s="25"/>
      <c r="F3364" s="25"/>
      <c r="G3364" s="25"/>
      <c r="H3364" s="25"/>
      <c r="I3364" s="25"/>
      <c r="J3364" s="25"/>
      <c r="K3364" s="25"/>
      <c r="L3364" s="25"/>
    </row>
    <row r="3365" spans="1:12" ht="11.25" customHeight="1">
      <c r="A3365" s="38"/>
      <c r="B3365" s="38"/>
      <c r="C3365" s="26"/>
      <c r="D3365" s="26"/>
      <c r="E3365" s="26"/>
      <c r="F3365" s="26"/>
      <c r="G3365" s="26"/>
      <c r="H3365" s="26"/>
      <c r="I3365" s="26"/>
      <c r="J3365" s="26"/>
      <c r="K3365" s="26"/>
      <c r="L3365" s="26"/>
    </row>
    <row r="3366" spans="1:12" ht="11.25" customHeight="1">
      <c r="A3366" s="7"/>
      <c r="B3366" s="7"/>
      <c r="C3366" s="24"/>
      <c r="D3366" s="24"/>
      <c r="E3366" s="24"/>
      <c r="F3366" s="24"/>
      <c r="G3366" s="24"/>
      <c r="H3366" s="24"/>
      <c r="I3366" s="24"/>
      <c r="J3366" s="24"/>
      <c r="K3366" s="24"/>
      <c r="L3366" s="24"/>
    </row>
    <row r="3367" spans="1:12" ht="11.25" customHeight="1">
      <c r="A3367" s="41">
        <f t="shared" ref="A3367" si="709">A3358+1</f>
        <v>46752</v>
      </c>
      <c r="B3367" s="41"/>
      <c r="C3367" s="25"/>
      <c r="D3367" s="25"/>
      <c r="E3367" s="25"/>
      <c r="F3367" s="25"/>
      <c r="G3367" s="25"/>
      <c r="H3367" s="25"/>
      <c r="I3367" s="25"/>
      <c r="J3367" s="25"/>
      <c r="K3367" s="25"/>
      <c r="L3367" s="25"/>
    </row>
    <row r="3368" spans="1:12" ht="11.25" customHeight="1">
      <c r="A3368" s="41"/>
      <c r="B3368" s="41"/>
      <c r="C3368" s="25"/>
      <c r="D3368" s="25"/>
      <c r="E3368" s="25"/>
      <c r="F3368" s="25"/>
      <c r="G3368" s="25"/>
      <c r="H3368" s="25"/>
      <c r="I3368" s="25"/>
      <c r="J3368" s="25"/>
      <c r="K3368" s="25"/>
      <c r="L3368" s="25"/>
    </row>
    <row r="3369" spans="1:12" ht="11.25" customHeight="1">
      <c r="A3369" s="41"/>
      <c r="B3369" s="41"/>
      <c r="C3369" s="25"/>
      <c r="D3369" s="25"/>
      <c r="E3369" s="25"/>
      <c r="F3369" s="25"/>
      <c r="G3369" s="25"/>
      <c r="H3369" s="25"/>
      <c r="I3369" s="25"/>
      <c r="J3369" s="25"/>
      <c r="K3369" s="25"/>
      <c r="L3369" s="25"/>
    </row>
    <row r="3370" spans="1:12" ht="11.25" customHeight="1">
      <c r="A3370" s="41"/>
      <c r="B3370" s="41"/>
      <c r="C3370" s="25"/>
      <c r="D3370" s="25"/>
      <c r="E3370" s="25"/>
      <c r="F3370" s="25"/>
      <c r="G3370" s="25"/>
      <c r="H3370" s="25"/>
      <c r="I3370" s="25"/>
      <c r="J3370" s="25"/>
      <c r="K3370" s="25"/>
      <c r="L3370" s="25"/>
    </row>
    <row r="3371" spans="1:12" ht="11.25" customHeight="1">
      <c r="A3371" s="40">
        <f t="shared" ref="A3371" si="710">A3367</f>
        <v>46752</v>
      </c>
      <c r="B3371" s="40"/>
      <c r="C3371" s="25"/>
      <c r="D3371" s="25"/>
      <c r="E3371" s="25"/>
      <c r="F3371" s="25"/>
      <c r="G3371" s="25"/>
      <c r="H3371" s="25"/>
      <c r="I3371" s="25"/>
      <c r="J3371" s="25"/>
      <c r="K3371" s="25"/>
      <c r="L3371" s="25"/>
    </row>
    <row r="3372" spans="1:12" ht="11.25" customHeight="1">
      <c r="A3372" s="40"/>
      <c r="B3372" s="40"/>
      <c r="C3372" s="25"/>
      <c r="D3372" s="25"/>
      <c r="E3372" s="25"/>
      <c r="F3372" s="25"/>
      <c r="G3372" s="25"/>
      <c r="H3372" s="25"/>
      <c r="I3372" s="25"/>
      <c r="J3372" s="25"/>
      <c r="K3372" s="25"/>
      <c r="L3372" s="25"/>
    </row>
    <row r="3373" spans="1:12" ht="11.25" customHeight="1">
      <c r="A3373" s="37" t="str">
        <f>IF(COUNTIF($N$18:$N$60,A3367)=1,VLOOKUP(A3367,$N$18:$O$60,2,0),"")</f>
        <v>Silvester</v>
      </c>
      <c r="B3373" s="37"/>
      <c r="C3373" s="25"/>
      <c r="D3373" s="25"/>
      <c r="E3373" s="25"/>
      <c r="F3373" s="25"/>
      <c r="G3373" s="25"/>
      <c r="H3373" s="25"/>
      <c r="I3373" s="25"/>
      <c r="J3373" s="25"/>
      <c r="K3373" s="25"/>
      <c r="L3373" s="25"/>
    </row>
    <row r="3374" spans="1:12" ht="11.25" customHeight="1">
      <c r="A3374" s="38"/>
      <c r="B3374" s="38"/>
      <c r="C3374" s="26"/>
      <c r="D3374" s="26"/>
      <c r="E3374" s="26"/>
      <c r="F3374" s="26"/>
      <c r="G3374" s="26"/>
      <c r="H3374" s="26"/>
      <c r="I3374" s="26"/>
      <c r="J3374" s="26"/>
      <c r="K3374" s="26"/>
      <c r="L3374" s="26"/>
    </row>
    <row r="3375" spans="1:12" ht="11.25" customHeight="1">
      <c r="A3375" s="16"/>
      <c r="B3375" s="16"/>
      <c r="C3375" s="24"/>
      <c r="D3375" s="24"/>
      <c r="E3375" s="24"/>
      <c r="F3375" s="24"/>
      <c r="G3375" s="24"/>
      <c r="H3375" s="24"/>
      <c r="I3375" s="24"/>
      <c r="J3375" s="24"/>
      <c r="K3375" s="24"/>
      <c r="L3375" s="24"/>
    </row>
    <row r="3376" spans="1:12" ht="11.25" customHeight="1">
      <c r="A3376" s="39">
        <f t="shared" ref="A3376" si="711">A3367+1</f>
        <v>46753</v>
      </c>
      <c r="B3376" s="39"/>
      <c r="C3376" s="25"/>
      <c r="D3376" s="25"/>
      <c r="E3376" s="25"/>
      <c r="F3376" s="25"/>
      <c r="G3376" s="25"/>
      <c r="H3376" s="25"/>
      <c r="I3376" s="25"/>
      <c r="J3376" s="25"/>
      <c r="K3376" s="25"/>
      <c r="L3376" s="25"/>
    </row>
    <row r="3377" spans="1:12" ht="11.25" customHeight="1">
      <c r="A3377" s="39"/>
      <c r="B3377" s="39"/>
      <c r="C3377" s="25"/>
      <c r="D3377" s="25"/>
      <c r="E3377" s="25"/>
      <c r="F3377" s="25"/>
      <c r="G3377" s="25"/>
      <c r="H3377" s="25"/>
      <c r="I3377" s="25"/>
      <c r="J3377" s="25"/>
      <c r="K3377" s="25"/>
      <c r="L3377" s="25"/>
    </row>
    <row r="3378" spans="1:12" ht="11.25" customHeight="1">
      <c r="A3378" s="39"/>
      <c r="B3378" s="39"/>
      <c r="C3378" s="25"/>
      <c r="D3378" s="25"/>
      <c r="E3378" s="25"/>
      <c r="F3378" s="25"/>
      <c r="G3378" s="25"/>
      <c r="H3378" s="25"/>
      <c r="I3378" s="25"/>
      <c r="J3378" s="25"/>
      <c r="K3378" s="25"/>
      <c r="L3378" s="25"/>
    </row>
    <row r="3379" spans="1:12" ht="11.25" customHeight="1">
      <c r="A3379" s="39"/>
      <c r="B3379" s="39"/>
      <c r="C3379" s="25"/>
      <c r="D3379" s="25"/>
      <c r="E3379" s="25"/>
      <c r="F3379" s="25"/>
      <c r="G3379" s="25"/>
      <c r="H3379" s="25"/>
      <c r="I3379" s="25"/>
      <c r="J3379" s="25"/>
      <c r="K3379" s="25"/>
      <c r="L3379" s="25"/>
    </row>
    <row r="3380" spans="1:12" ht="11.25" customHeight="1">
      <c r="A3380" s="35">
        <f t="shared" ref="A3380" si="712">A3376</f>
        <v>46753</v>
      </c>
      <c r="B3380" s="35"/>
      <c r="C3380" s="25"/>
      <c r="D3380" s="25"/>
      <c r="E3380" s="25"/>
      <c r="F3380" s="25"/>
      <c r="G3380" s="25"/>
      <c r="H3380" s="25"/>
      <c r="I3380" s="25"/>
      <c r="J3380" s="25"/>
      <c r="K3380" s="25"/>
      <c r="L3380" s="25"/>
    </row>
    <row r="3381" spans="1:12" ht="11.25" customHeight="1">
      <c r="A3381" s="35"/>
      <c r="B3381" s="35"/>
      <c r="C3381" s="25"/>
      <c r="D3381" s="25"/>
      <c r="E3381" s="25"/>
      <c r="F3381" s="25"/>
      <c r="G3381" s="25"/>
      <c r="H3381" s="25"/>
      <c r="I3381" s="25"/>
      <c r="J3381" s="25"/>
      <c r="K3381" s="25"/>
      <c r="L3381" s="25"/>
    </row>
    <row r="3382" spans="1:12" ht="11.25" customHeight="1">
      <c r="A3382" s="33" t="str">
        <f>IF(COUNTIF($N$18:$N$60,A3376)=1,VLOOKUP(A3376,$N$18:$O$60,2,0),"")</f>
        <v>Neujahr</v>
      </c>
      <c r="B3382" s="33"/>
      <c r="C3382" s="25"/>
      <c r="D3382" s="25"/>
      <c r="E3382" s="25"/>
      <c r="F3382" s="25"/>
      <c r="G3382" s="25"/>
      <c r="H3382" s="25"/>
      <c r="I3382" s="25"/>
      <c r="J3382" s="25"/>
      <c r="K3382" s="25"/>
      <c r="L3382" s="25"/>
    </row>
    <row r="3383" spans="1:12" ht="11.25" customHeight="1">
      <c r="A3383" s="34"/>
      <c r="B3383" s="34"/>
      <c r="C3383" s="26"/>
      <c r="D3383" s="26"/>
      <c r="E3383" s="26"/>
      <c r="F3383" s="26"/>
      <c r="G3383" s="26"/>
      <c r="H3383" s="26"/>
      <c r="I3383" s="26"/>
      <c r="J3383" s="26"/>
      <c r="K3383" s="26"/>
      <c r="L3383" s="26"/>
    </row>
    <row r="3384" spans="1:12" ht="11.25" customHeight="1">
      <c r="A3384" s="19"/>
      <c r="B3384" s="19"/>
      <c r="C3384" s="24"/>
      <c r="D3384" s="24"/>
      <c r="E3384" s="24"/>
      <c r="F3384" s="24"/>
      <c r="G3384" s="24"/>
      <c r="H3384" s="24"/>
      <c r="I3384" s="24"/>
      <c r="J3384" s="24"/>
      <c r="K3384" s="24"/>
      <c r="L3384" s="24"/>
    </row>
    <row r="3385" spans="1:12" ht="11.25" customHeight="1">
      <c r="A3385" s="39">
        <f t="shared" ref="A3385" si="713">A3376+1</f>
        <v>46754</v>
      </c>
      <c r="B3385" s="39"/>
      <c r="C3385" s="25"/>
      <c r="D3385" s="25"/>
      <c r="E3385" s="25"/>
      <c r="F3385" s="25"/>
      <c r="G3385" s="25"/>
      <c r="H3385" s="25"/>
      <c r="I3385" s="25"/>
      <c r="J3385" s="25"/>
      <c r="K3385" s="25"/>
      <c r="L3385" s="25"/>
    </row>
    <row r="3386" spans="1:12" ht="11.25" customHeight="1">
      <c r="A3386" s="39"/>
      <c r="B3386" s="39"/>
      <c r="C3386" s="25"/>
      <c r="D3386" s="25"/>
      <c r="E3386" s="25"/>
      <c r="F3386" s="25"/>
      <c r="G3386" s="25"/>
      <c r="H3386" s="25"/>
      <c r="I3386" s="25"/>
      <c r="J3386" s="25"/>
      <c r="K3386" s="25"/>
      <c r="L3386" s="25"/>
    </row>
    <row r="3387" spans="1:12" ht="11.25" customHeight="1">
      <c r="A3387" s="39"/>
      <c r="B3387" s="39"/>
      <c r="C3387" s="25"/>
      <c r="D3387" s="25"/>
      <c r="E3387" s="25"/>
      <c r="F3387" s="25"/>
      <c r="G3387" s="25"/>
      <c r="H3387" s="25"/>
      <c r="I3387" s="25"/>
      <c r="J3387" s="25"/>
      <c r="K3387" s="25"/>
      <c r="L3387" s="25"/>
    </row>
    <row r="3388" spans="1:12" ht="11.25" customHeight="1">
      <c r="A3388" s="39"/>
      <c r="B3388" s="39"/>
      <c r="C3388" s="25"/>
      <c r="D3388" s="25"/>
      <c r="E3388" s="25"/>
      <c r="F3388" s="25"/>
      <c r="G3388" s="25"/>
      <c r="H3388" s="25"/>
      <c r="I3388" s="25"/>
      <c r="J3388" s="25"/>
      <c r="K3388" s="25"/>
      <c r="L3388" s="25"/>
    </row>
    <row r="3389" spans="1:12" ht="11.25" customHeight="1">
      <c r="A3389" s="35">
        <f t="shared" ref="A3389" si="714">A3385</f>
        <v>46754</v>
      </c>
      <c r="B3389" s="35"/>
      <c r="C3389" s="25"/>
      <c r="D3389" s="25"/>
      <c r="E3389" s="25"/>
      <c r="F3389" s="25"/>
      <c r="G3389" s="25"/>
      <c r="H3389" s="25"/>
      <c r="I3389" s="25"/>
      <c r="J3389" s="25"/>
      <c r="K3389" s="25"/>
      <c r="L3389" s="25"/>
    </row>
    <row r="3390" spans="1:12" ht="11.25" customHeight="1">
      <c r="A3390" s="35"/>
      <c r="B3390" s="35"/>
      <c r="C3390" s="25"/>
      <c r="D3390" s="25"/>
      <c r="E3390" s="25"/>
      <c r="F3390" s="25"/>
      <c r="G3390" s="25"/>
      <c r="H3390" s="25"/>
      <c r="I3390" s="25"/>
      <c r="J3390" s="25"/>
      <c r="K3390" s="25"/>
      <c r="L3390" s="25"/>
    </row>
    <row r="3391" spans="1:12" ht="11.25" customHeight="1">
      <c r="A3391" s="33" t="str">
        <f>IF(COUNTIF($N$18:$N$60,A3385)=1,VLOOKUP(A3385,$N$18:$O$60,2,0),"")</f>
        <v/>
      </c>
      <c r="B3391" s="33"/>
      <c r="C3391" s="25"/>
      <c r="D3391" s="25"/>
      <c r="E3391" s="25"/>
      <c r="F3391" s="25"/>
      <c r="G3391" s="25"/>
      <c r="H3391" s="25"/>
      <c r="I3391" s="25"/>
      <c r="J3391" s="25"/>
      <c r="K3391" s="25"/>
      <c r="L3391" s="25"/>
    </row>
    <row r="3392" spans="1:12" ht="11.25" customHeight="1">
      <c r="A3392" s="34"/>
      <c r="B3392" s="34"/>
      <c r="C3392" s="26"/>
      <c r="D3392" s="26"/>
      <c r="E3392" s="26"/>
      <c r="F3392" s="26"/>
      <c r="G3392" s="26"/>
      <c r="H3392" s="26"/>
      <c r="I3392" s="26"/>
      <c r="J3392" s="26"/>
      <c r="K3392" s="26"/>
      <c r="L3392" s="26"/>
    </row>
    <row r="3393" spans="1:12" ht="33.75" customHeight="1">
      <c r="A3393" s="36">
        <f>TRUNC((A3395-WEEKDAY(A3395,2)-DATE(YEAR(A3395+4-WEEKDAY(A3395,2)),1,-10))/7)</f>
        <v>1</v>
      </c>
      <c r="B3393" s="36"/>
      <c r="C3393" s="27" t="str">
        <f>IF(MONTH(A3395)=MONTH(A3449),VLOOKUP(MONTH(A3395),$R$1:$S$12,2,2)&amp;" "&amp;YEAR(A3395),VLOOKUP(MONTH(A3395),$R$1:$S$12,2,2)&amp;" "&amp;YEAR(A3395)&amp;" / "&amp;VLOOKUP(MONTH(A3449),$R$1:$S$12,2,2)&amp;" "&amp;YEAR(A3449))</f>
        <v>Januar 2028</v>
      </c>
      <c r="D3393" s="27"/>
      <c r="E3393" s="27"/>
      <c r="F3393" s="27"/>
      <c r="G3393" s="27"/>
      <c r="H3393" s="27"/>
      <c r="I3393" s="27"/>
      <c r="J3393" s="27"/>
      <c r="K3393" s="27"/>
      <c r="L3393" s="27"/>
    </row>
    <row r="3394" spans="1:12" ht="11.25" customHeight="1">
      <c r="A3394" s="21"/>
      <c r="B3394" s="21"/>
      <c r="C3394" s="24"/>
      <c r="D3394" s="24"/>
      <c r="E3394" s="24"/>
      <c r="F3394" s="24"/>
      <c r="G3394" s="24"/>
      <c r="H3394" s="24"/>
      <c r="I3394" s="24"/>
      <c r="J3394" s="24"/>
      <c r="K3394" s="24"/>
      <c r="L3394" s="24"/>
    </row>
    <row r="3395" spans="1:12" ht="11.25" hidden="1" customHeight="1">
      <c r="A3395" s="41">
        <f t="shared" ref="A3395" si="715">A3385+1</f>
        <v>46755</v>
      </c>
      <c r="B3395" s="41"/>
      <c r="C3395" s="25"/>
      <c r="D3395" s="25"/>
      <c r="E3395" s="25"/>
      <c r="F3395" s="25"/>
      <c r="G3395" s="25"/>
      <c r="H3395" s="25"/>
      <c r="I3395" s="25"/>
      <c r="J3395" s="25"/>
      <c r="K3395" s="25"/>
      <c r="L3395" s="25"/>
    </row>
    <row r="3396" spans="1:12" ht="11.25" hidden="1" customHeight="1">
      <c r="A3396" s="41"/>
      <c r="B3396" s="41"/>
      <c r="C3396" s="25"/>
      <c r="D3396" s="25"/>
      <c r="E3396" s="25"/>
      <c r="F3396" s="25"/>
      <c r="G3396" s="25"/>
      <c r="H3396" s="25"/>
      <c r="I3396" s="25"/>
      <c r="J3396" s="25"/>
      <c r="K3396" s="25"/>
      <c r="L3396" s="25"/>
    </row>
    <row r="3397" spans="1:12" ht="11.25" hidden="1" customHeight="1">
      <c r="A3397" s="41"/>
      <c r="B3397" s="41"/>
      <c r="C3397" s="25"/>
      <c r="D3397" s="25"/>
      <c r="E3397" s="25"/>
      <c r="F3397" s="25"/>
      <c r="G3397" s="25"/>
      <c r="H3397" s="25"/>
      <c r="I3397" s="25"/>
      <c r="J3397" s="25"/>
      <c r="K3397" s="25"/>
      <c r="L3397" s="25"/>
    </row>
    <row r="3398" spans="1:12" ht="11.25" hidden="1" customHeight="1">
      <c r="A3398" s="41"/>
      <c r="B3398" s="41"/>
      <c r="C3398" s="25"/>
      <c r="D3398" s="25"/>
      <c r="E3398" s="25"/>
      <c r="F3398" s="25"/>
      <c r="G3398" s="25"/>
      <c r="H3398" s="25"/>
      <c r="I3398" s="25"/>
      <c r="J3398" s="25"/>
      <c r="K3398" s="25"/>
      <c r="L3398" s="25"/>
    </row>
    <row r="3399" spans="1:12" ht="11.25" hidden="1" customHeight="1">
      <c r="A3399" s="40">
        <f t="shared" ref="A3399" si="716">A3395</f>
        <v>46755</v>
      </c>
      <c r="B3399" s="40"/>
      <c r="C3399" s="25"/>
      <c r="D3399" s="25"/>
      <c r="E3399" s="25"/>
      <c r="F3399" s="25"/>
      <c r="G3399" s="25"/>
      <c r="H3399" s="25"/>
      <c r="I3399" s="25"/>
      <c r="J3399" s="25"/>
      <c r="K3399" s="25"/>
      <c r="L3399" s="25"/>
    </row>
    <row r="3400" spans="1:12" ht="11.25" hidden="1" customHeight="1">
      <c r="A3400" s="40"/>
      <c r="B3400" s="40"/>
      <c r="C3400" s="25"/>
      <c r="D3400" s="25"/>
      <c r="E3400" s="25"/>
      <c r="F3400" s="25"/>
      <c r="G3400" s="25"/>
      <c r="H3400" s="25"/>
      <c r="I3400" s="25"/>
      <c r="J3400" s="25"/>
      <c r="K3400" s="25"/>
      <c r="L3400" s="25"/>
    </row>
    <row r="3401" spans="1:12" ht="11.25" hidden="1" customHeight="1">
      <c r="A3401" s="37" t="str">
        <f>IF(COUNTIF($N$18:$N$60,A3395)=1,VLOOKUP(A3395,$N$18:$O$60,2,0),"")</f>
        <v/>
      </c>
      <c r="B3401" s="37"/>
      <c r="C3401" s="25"/>
      <c r="D3401" s="25"/>
      <c r="E3401" s="25"/>
      <c r="F3401" s="25"/>
      <c r="G3401" s="25"/>
      <c r="H3401" s="25"/>
      <c r="I3401" s="25"/>
      <c r="J3401" s="25"/>
      <c r="K3401" s="25"/>
      <c r="L3401" s="25"/>
    </row>
    <row r="3402" spans="1:12" ht="11.25" hidden="1" customHeight="1">
      <c r="A3402" s="38"/>
      <c r="B3402" s="38"/>
      <c r="C3402" s="26"/>
      <c r="D3402" s="26"/>
      <c r="E3402" s="26"/>
      <c r="F3402" s="26"/>
      <c r="G3402" s="26"/>
      <c r="H3402" s="26"/>
      <c r="I3402" s="26"/>
      <c r="J3402" s="26"/>
      <c r="K3402" s="26"/>
      <c r="L3402" s="26"/>
    </row>
    <row r="3403" spans="1:12" ht="11.25" hidden="1" customHeight="1">
      <c r="A3403" s="21"/>
      <c r="B3403" s="21"/>
      <c r="C3403" s="24"/>
      <c r="D3403" s="24"/>
      <c r="E3403" s="24"/>
      <c r="F3403" s="24"/>
      <c r="G3403" s="24"/>
      <c r="H3403" s="24"/>
      <c r="I3403" s="24"/>
      <c r="J3403" s="24"/>
      <c r="K3403" s="24"/>
      <c r="L3403" s="24"/>
    </row>
    <row r="3404" spans="1:12" ht="11.25" hidden="1" customHeight="1">
      <c r="A3404" s="41">
        <f t="shared" ref="A3404" si="717">A3395+1</f>
        <v>46756</v>
      </c>
      <c r="B3404" s="41"/>
      <c r="C3404" s="25"/>
      <c r="D3404" s="25"/>
      <c r="E3404" s="25"/>
      <c r="F3404" s="25"/>
      <c r="G3404" s="25"/>
      <c r="H3404" s="25"/>
      <c r="I3404" s="25"/>
      <c r="J3404" s="25"/>
      <c r="K3404" s="25"/>
      <c r="L3404" s="25"/>
    </row>
    <row r="3405" spans="1:12" ht="11.25" hidden="1" customHeight="1">
      <c r="A3405" s="41"/>
      <c r="B3405" s="41"/>
      <c r="C3405" s="25"/>
      <c r="D3405" s="25"/>
      <c r="E3405" s="25"/>
      <c r="F3405" s="25"/>
      <c r="G3405" s="25"/>
      <c r="H3405" s="25"/>
      <c r="I3405" s="25"/>
      <c r="J3405" s="25"/>
      <c r="K3405" s="25"/>
      <c r="L3405" s="25"/>
    </row>
    <row r="3406" spans="1:12" ht="11.25" hidden="1" customHeight="1">
      <c r="A3406" s="41"/>
      <c r="B3406" s="41"/>
      <c r="C3406" s="25"/>
      <c r="D3406" s="25"/>
      <c r="E3406" s="25"/>
      <c r="F3406" s="25"/>
      <c r="G3406" s="25"/>
      <c r="H3406" s="25"/>
      <c r="I3406" s="25"/>
      <c r="J3406" s="25"/>
      <c r="K3406" s="25"/>
      <c r="L3406" s="25"/>
    </row>
    <row r="3407" spans="1:12" ht="11.25" hidden="1" customHeight="1">
      <c r="A3407" s="41"/>
      <c r="B3407" s="41"/>
      <c r="C3407" s="25"/>
      <c r="D3407" s="25"/>
      <c r="E3407" s="25"/>
      <c r="F3407" s="25"/>
      <c r="G3407" s="25"/>
      <c r="H3407" s="25"/>
      <c r="I3407" s="25"/>
      <c r="J3407" s="25"/>
      <c r="K3407" s="25"/>
      <c r="L3407" s="25"/>
    </row>
    <row r="3408" spans="1:12" ht="11.25" hidden="1" customHeight="1">
      <c r="A3408" s="40">
        <f t="shared" ref="A3408" si="718">A3404</f>
        <v>46756</v>
      </c>
      <c r="B3408" s="40"/>
      <c r="C3408" s="25"/>
      <c r="D3408" s="25"/>
      <c r="E3408" s="25"/>
      <c r="F3408" s="25"/>
      <c r="G3408" s="25"/>
      <c r="H3408" s="25"/>
      <c r="I3408" s="25"/>
      <c r="J3408" s="25"/>
      <c r="K3408" s="25"/>
      <c r="L3408" s="25"/>
    </row>
    <row r="3409" spans="1:12" ht="11.25" hidden="1" customHeight="1">
      <c r="A3409" s="40"/>
      <c r="B3409" s="40"/>
      <c r="C3409" s="25"/>
      <c r="D3409" s="25"/>
      <c r="E3409" s="25"/>
      <c r="F3409" s="25"/>
      <c r="G3409" s="25"/>
      <c r="H3409" s="25"/>
      <c r="I3409" s="25"/>
      <c r="J3409" s="25"/>
      <c r="K3409" s="25"/>
      <c r="L3409" s="25"/>
    </row>
    <row r="3410" spans="1:12" ht="11.25" hidden="1" customHeight="1">
      <c r="A3410" s="37" t="str">
        <f>IF(COUNTIF($N$18:$N$60,A3404)=1,VLOOKUP(A3404,$N$18:$O$60,2,0),"")</f>
        <v/>
      </c>
      <c r="B3410" s="37"/>
      <c r="C3410" s="25"/>
      <c r="D3410" s="25"/>
      <c r="E3410" s="25"/>
      <c r="F3410" s="25"/>
      <c r="G3410" s="25"/>
      <c r="H3410" s="25"/>
      <c r="I3410" s="25"/>
      <c r="J3410" s="25"/>
      <c r="K3410" s="25"/>
      <c r="L3410" s="25"/>
    </row>
    <row r="3411" spans="1:12" ht="11.25" hidden="1" customHeight="1">
      <c r="A3411" s="38"/>
      <c r="B3411" s="38"/>
      <c r="C3411" s="26"/>
      <c r="D3411" s="26"/>
      <c r="E3411" s="26"/>
      <c r="F3411" s="26"/>
      <c r="G3411" s="26"/>
      <c r="H3411" s="26"/>
      <c r="I3411" s="26"/>
      <c r="J3411" s="26"/>
      <c r="K3411" s="26"/>
      <c r="L3411" s="26"/>
    </row>
    <row r="3412" spans="1:12" ht="11.25" hidden="1" customHeight="1">
      <c r="A3412" s="22"/>
      <c r="B3412" s="22"/>
      <c r="C3412" s="24"/>
      <c r="D3412" s="24"/>
      <c r="E3412" s="24"/>
      <c r="F3412" s="24"/>
      <c r="G3412" s="24"/>
      <c r="H3412" s="24"/>
      <c r="I3412" s="24"/>
      <c r="J3412" s="24"/>
      <c r="K3412" s="24"/>
      <c r="L3412" s="24"/>
    </row>
    <row r="3413" spans="1:12" ht="11.25" hidden="1" customHeight="1">
      <c r="A3413" s="41">
        <f t="shared" ref="A3413" si="719">A3404+1</f>
        <v>46757</v>
      </c>
      <c r="B3413" s="41"/>
      <c r="C3413" s="25"/>
      <c r="D3413" s="25"/>
      <c r="E3413" s="25"/>
      <c r="F3413" s="25"/>
      <c r="G3413" s="25"/>
      <c r="H3413" s="25"/>
      <c r="I3413" s="25"/>
      <c r="J3413" s="25"/>
      <c r="K3413" s="25"/>
      <c r="L3413" s="25"/>
    </row>
    <row r="3414" spans="1:12" ht="11.25" hidden="1" customHeight="1">
      <c r="A3414" s="41"/>
      <c r="B3414" s="41"/>
      <c r="C3414" s="25"/>
      <c r="D3414" s="25"/>
      <c r="E3414" s="25"/>
      <c r="F3414" s="25"/>
      <c r="G3414" s="25"/>
      <c r="H3414" s="25"/>
      <c r="I3414" s="25"/>
      <c r="J3414" s="25"/>
      <c r="K3414" s="25"/>
      <c r="L3414" s="25"/>
    </row>
    <row r="3415" spans="1:12" ht="11.25" hidden="1" customHeight="1">
      <c r="A3415" s="41"/>
      <c r="B3415" s="41"/>
      <c r="C3415" s="25"/>
      <c r="D3415" s="25"/>
      <c r="E3415" s="25"/>
      <c r="F3415" s="25"/>
      <c r="G3415" s="25"/>
      <c r="H3415" s="25"/>
      <c r="I3415" s="25"/>
      <c r="J3415" s="25"/>
      <c r="K3415" s="25"/>
      <c r="L3415" s="25"/>
    </row>
    <row r="3416" spans="1:12" ht="11.25" hidden="1" customHeight="1">
      <c r="A3416" s="41"/>
      <c r="B3416" s="41"/>
      <c r="C3416" s="25"/>
      <c r="D3416" s="25"/>
      <c r="E3416" s="25"/>
      <c r="F3416" s="25"/>
      <c r="G3416" s="25"/>
      <c r="H3416" s="25"/>
      <c r="I3416" s="25"/>
      <c r="J3416" s="25"/>
      <c r="K3416" s="25"/>
      <c r="L3416" s="25"/>
    </row>
    <row r="3417" spans="1:12" ht="11.25" hidden="1" customHeight="1">
      <c r="A3417" s="40">
        <f t="shared" ref="A3417" si="720">A3413</f>
        <v>46757</v>
      </c>
      <c r="B3417" s="40"/>
      <c r="C3417" s="25"/>
      <c r="D3417" s="25"/>
      <c r="E3417" s="25"/>
      <c r="F3417" s="25"/>
      <c r="G3417" s="25"/>
      <c r="H3417" s="25"/>
      <c r="I3417" s="25"/>
      <c r="J3417" s="25"/>
      <c r="K3417" s="25"/>
      <c r="L3417" s="25"/>
    </row>
    <row r="3418" spans="1:12" ht="11.25" hidden="1" customHeight="1">
      <c r="A3418" s="40"/>
      <c r="B3418" s="40"/>
      <c r="C3418" s="25"/>
      <c r="D3418" s="25"/>
      <c r="E3418" s="25"/>
      <c r="F3418" s="25"/>
      <c r="G3418" s="25"/>
      <c r="H3418" s="25"/>
      <c r="I3418" s="25"/>
      <c r="J3418" s="25"/>
      <c r="K3418" s="25"/>
      <c r="L3418" s="25"/>
    </row>
    <row r="3419" spans="1:12" ht="11.25" hidden="1" customHeight="1">
      <c r="A3419" s="37" t="str">
        <f>IF(COUNTIF($N$18:$N$60,A3413)=1,VLOOKUP(A3413,$N$18:$O$60,2,0),"")</f>
        <v/>
      </c>
      <c r="B3419" s="37"/>
      <c r="C3419" s="25"/>
      <c r="D3419" s="25"/>
      <c r="E3419" s="25"/>
      <c r="F3419" s="25"/>
      <c r="G3419" s="25"/>
      <c r="H3419" s="25"/>
      <c r="I3419" s="25"/>
      <c r="J3419" s="25"/>
      <c r="K3419" s="25"/>
      <c r="L3419" s="25"/>
    </row>
    <row r="3420" spans="1:12" ht="11.25" hidden="1" customHeight="1">
      <c r="A3420" s="38"/>
      <c r="B3420" s="38"/>
      <c r="C3420" s="26"/>
      <c r="D3420" s="26"/>
      <c r="E3420" s="26"/>
      <c r="F3420" s="26"/>
      <c r="G3420" s="26"/>
      <c r="H3420" s="26"/>
      <c r="I3420" s="26"/>
      <c r="J3420" s="26"/>
      <c r="K3420" s="26"/>
      <c r="L3420" s="26"/>
    </row>
    <row r="3421" spans="1:12" ht="11.25" hidden="1" customHeight="1">
      <c r="A3421" s="22"/>
      <c r="B3421" s="22"/>
      <c r="C3421" s="24"/>
      <c r="D3421" s="24"/>
      <c r="E3421" s="24"/>
      <c r="F3421" s="24"/>
      <c r="G3421" s="24"/>
      <c r="H3421" s="24"/>
      <c r="I3421" s="24"/>
      <c r="J3421" s="24"/>
      <c r="K3421" s="24"/>
      <c r="L3421" s="24"/>
    </row>
    <row r="3422" spans="1:12" ht="11.25" hidden="1" customHeight="1">
      <c r="A3422" s="41">
        <f t="shared" ref="A3422" si="721">A3413+1</f>
        <v>46758</v>
      </c>
      <c r="B3422" s="41"/>
      <c r="C3422" s="25"/>
      <c r="D3422" s="25"/>
      <c r="E3422" s="25"/>
      <c r="F3422" s="25"/>
      <c r="G3422" s="25"/>
      <c r="H3422" s="25"/>
      <c r="I3422" s="25"/>
      <c r="J3422" s="25"/>
      <c r="K3422" s="25"/>
      <c r="L3422" s="25"/>
    </row>
    <row r="3423" spans="1:12" ht="11.25" hidden="1" customHeight="1">
      <c r="A3423" s="41"/>
      <c r="B3423" s="41"/>
      <c r="C3423" s="25"/>
      <c r="D3423" s="25"/>
      <c r="E3423" s="25"/>
      <c r="F3423" s="25"/>
      <c r="G3423" s="25"/>
      <c r="H3423" s="25"/>
      <c r="I3423" s="25"/>
      <c r="J3423" s="25"/>
      <c r="K3423" s="25"/>
      <c r="L3423" s="25"/>
    </row>
    <row r="3424" spans="1:12" ht="11.25" hidden="1" customHeight="1">
      <c r="A3424" s="41"/>
      <c r="B3424" s="41"/>
      <c r="C3424" s="25"/>
      <c r="D3424" s="25"/>
      <c r="E3424" s="25"/>
      <c r="F3424" s="25"/>
      <c r="G3424" s="25"/>
      <c r="H3424" s="25"/>
      <c r="I3424" s="25"/>
      <c r="J3424" s="25"/>
      <c r="K3424" s="25"/>
      <c r="L3424" s="25"/>
    </row>
    <row r="3425" spans="1:12" ht="11.25" hidden="1" customHeight="1">
      <c r="A3425" s="41"/>
      <c r="B3425" s="41"/>
      <c r="C3425" s="25"/>
      <c r="D3425" s="25"/>
      <c r="E3425" s="25"/>
      <c r="F3425" s="25"/>
      <c r="G3425" s="25"/>
      <c r="H3425" s="25"/>
      <c r="I3425" s="25"/>
      <c r="J3425" s="25"/>
      <c r="K3425" s="25"/>
      <c r="L3425" s="25"/>
    </row>
    <row r="3426" spans="1:12" ht="11.25" hidden="1" customHeight="1">
      <c r="A3426" s="40">
        <f t="shared" ref="A3426" si="722">A3422</f>
        <v>46758</v>
      </c>
      <c r="B3426" s="40"/>
      <c r="C3426" s="25"/>
      <c r="D3426" s="25"/>
      <c r="E3426" s="25"/>
      <c r="F3426" s="25"/>
      <c r="G3426" s="25"/>
      <c r="H3426" s="25"/>
      <c r="I3426" s="25"/>
      <c r="J3426" s="25"/>
      <c r="K3426" s="25"/>
      <c r="L3426" s="25"/>
    </row>
    <row r="3427" spans="1:12" ht="11.25" hidden="1" customHeight="1">
      <c r="A3427" s="40"/>
      <c r="B3427" s="40"/>
      <c r="C3427" s="25"/>
      <c r="D3427" s="25"/>
      <c r="E3427" s="25"/>
      <c r="F3427" s="25"/>
      <c r="G3427" s="25"/>
      <c r="H3427" s="25"/>
      <c r="I3427" s="25"/>
      <c r="J3427" s="25"/>
      <c r="K3427" s="25"/>
      <c r="L3427" s="25"/>
    </row>
    <row r="3428" spans="1:12" ht="11.25" hidden="1" customHeight="1">
      <c r="A3428" s="37" t="str">
        <f>IF(COUNTIF($N$18:$N$60,A3422)=1,VLOOKUP(A3422,$N$18:$O$60,2,0),"")</f>
        <v>Heilige drei Könige</v>
      </c>
      <c r="B3428" s="37"/>
      <c r="C3428" s="25"/>
      <c r="D3428" s="25"/>
      <c r="E3428" s="25"/>
      <c r="F3428" s="25"/>
      <c r="G3428" s="25"/>
      <c r="H3428" s="25"/>
      <c r="I3428" s="25"/>
      <c r="J3428" s="25"/>
      <c r="K3428" s="25"/>
      <c r="L3428" s="25"/>
    </row>
    <row r="3429" spans="1:12" ht="11.25" hidden="1" customHeight="1">
      <c r="A3429" s="38"/>
      <c r="B3429" s="38"/>
      <c r="C3429" s="26"/>
      <c r="D3429" s="26"/>
      <c r="E3429" s="26"/>
      <c r="F3429" s="26"/>
      <c r="G3429" s="26"/>
      <c r="H3429" s="26"/>
      <c r="I3429" s="26"/>
      <c r="J3429" s="26"/>
      <c r="K3429" s="26"/>
      <c r="L3429" s="26"/>
    </row>
    <row r="3430" spans="1:12" ht="11.25" hidden="1" customHeight="1">
      <c r="A3430" s="7"/>
      <c r="B3430" s="7"/>
      <c r="C3430" s="24"/>
      <c r="D3430" s="24"/>
      <c r="E3430" s="24"/>
      <c r="F3430" s="24"/>
      <c r="G3430" s="24"/>
      <c r="H3430" s="24"/>
      <c r="I3430" s="24"/>
      <c r="J3430" s="24"/>
      <c r="K3430" s="24"/>
      <c r="L3430" s="24"/>
    </row>
    <row r="3431" spans="1:12" ht="11.25" hidden="1" customHeight="1">
      <c r="A3431" s="41">
        <f t="shared" ref="A3431" si="723">A3422+1</f>
        <v>46759</v>
      </c>
      <c r="B3431" s="41"/>
      <c r="C3431" s="25"/>
      <c r="D3431" s="25"/>
      <c r="E3431" s="25"/>
      <c r="F3431" s="25"/>
      <c r="G3431" s="25"/>
      <c r="H3431" s="25"/>
      <c r="I3431" s="25"/>
      <c r="J3431" s="25"/>
      <c r="K3431" s="25"/>
      <c r="L3431" s="25"/>
    </row>
    <row r="3432" spans="1:12" ht="11.25" hidden="1" customHeight="1">
      <c r="A3432" s="41"/>
      <c r="B3432" s="41"/>
      <c r="C3432" s="25"/>
      <c r="D3432" s="25"/>
      <c r="E3432" s="25"/>
      <c r="F3432" s="25"/>
      <c r="G3432" s="25"/>
      <c r="H3432" s="25"/>
      <c r="I3432" s="25"/>
      <c r="J3432" s="25"/>
      <c r="K3432" s="25"/>
      <c r="L3432" s="25"/>
    </row>
    <row r="3433" spans="1:12" ht="11.25" hidden="1" customHeight="1">
      <c r="A3433" s="41"/>
      <c r="B3433" s="41"/>
      <c r="C3433" s="25"/>
      <c r="D3433" s="25"/>
      <c r="E3433" s="25"/>
      <c r="F3433" s="25"/>
      <c r="G3433" s="25"/>
      <c r="H3433" s="25"/>
      <c r="I3433" s="25"/>
      <c r="J3433" s="25"/>
      <c r="K3433" s="25"/>
      <c r="L3433" s="25"/>
    </row>
    <row r="3434" spans="1:12" ht="11.25" hidden="1" customHeight="1">
      <c r="A3434" s="41"/>
      <c r="B3434" s="41"/>
      <c r="C3434" s="25"/>
      <c r="D3434" s="25"/>
      <c r="E3434" s="25"/>
      <c r="F3434" s="25"/>
      <c r="G3434" s="25"/>
      <c r="H3434" s="25"/>
      <c r="I3434" s="25"/>
      <c r="J3434" s="25"/>
      <c r="K3434" s="25"/>
      <c r="L3434" s="25"/>
    </row>
    <row r="3435" spans="1:12" ht="11.25" hidden="1" customHeight="1">
      <c r="A3435" s="40">
        <f t="shared" ref="A3435" si="724">A3431</f>
        <v>46759</v>
      </c>
      <c r="B3435" s="40"/>
      <c r="C3435" s="25"/>
      <c r="D3435" s="25"/>
      <c r="E3435" s="25"/>
      <c r="F3435" s="25"/>
      <c r="G3435" s="25"/>
      <c r="H3435" s="25"/>
      <c r="I3435" s="25"/>
      <c r="J3435" s="25"/>
      <c r="K3435" s="25"/>
      <c r="L3435" s="25"/>
    </row>
    <row r="3436" spans="1:12" ht="11.25" hidden="1" customHeight="1">
      <c r="A3436" s="40"/>
      <c r="B3436" s="40"/>
      <c r="C3436" s="25"/>
      <c r="D3436" s="25"/>
      <c r="E3436" s="25"/>
      <c r="F3436" s="25"/>
      <c r="G3436" s="25"/>
      <c r="H3436" s="25"/>
      <c r="I3436" s="25"/>
      <c r="J3436" s="25"/>
      <c r="K3436" s="25"/>
      <c r="L3436" s="25"/>
    </row>
    <row r="3437" spans="1:12" ht="11.25" hidden="1" customHeight="1">
      <c r="A3437" s="37" t="str">
        <f>IF(COUNTIF($N$18:$N$60,A3431)=1,VLOOKUP(A3431,$N$18:$O$60,2,0),"")</f>
        <v/>
      </c>
      <c r="B3437" s="37"/>
      <c r="C3437" s="25"/>
      <c r="D3437" s="25"/>
      <c r="E3437" s="25"/>
      <c r="F3437" s="25"/>
      <c r="G3437" s="25"/>
      <c r="H3437" s="25"/>
      <c r="I3437" s="25"/>
      <c r="J3437" s="25"/>
      <c r="K3437" s="25"/>
      <c r="L3437" s="25"/>
    </row>
    <row r="3438" spans="1:12" ht="11.25" hidden="1" customHeight="1">
      <c r="A3438" s="38"/>
      <c r="B3438" s="38"/>
      <c r="C3438" s="26"/>
      <c r="D3438" s="26"/>
      <c r="E3438" s="26"/>
      <c r="F3438" s="26"/>
      <c r="G3438" s="26"/>
      <c r="H3438" s="26"/>
      <c r="I3438" s="26"/>
      <c r="J3438" s="26"/>
      <c r="K3438" s="26"/>
      <c r="L3438" s="26"/>
    </row>
    <row r="3439" spans="1:12" ht="11.25" hidden="1" customHeight="1">
      <c r="A3439" s="16"/>
      <c r="B3439" s="16"/>
      <c r="C3439" s="24"/>
      <c r="D3439" s="24"/>
      <c r="E3439" s="24"/>
      <c r="F3439" s="24"/>
      <c r="G3439" s="24"/>
      <c r="H3439" s="24"/>
      <c r="I3439" s="24"/>
      <c r="J3439" s="24"/>
      <c r="K3439" s="24"/>
      <c r="L3439" s="24"/>
    </row>
    <row r="3440" spans="1:12" ht="11.25" hidden="1" customHeight="1">
      <c r="A3440" s="39">
        <f t="shared" ref="A3440" si="725">A3431+1</f>
        <v>46760</v>
      </c>
      <c r="B3440" s="39"/>
      <c r="C3440" s="25"/>
      <c r="D3440" s="25"/>
      <c r="E3440" s="25"/>
      <c r="F3440" s="25"/>
      <c r="G3440" s="25"/>
      <c r="H3440" s="25"/>
      <c r="I3440" s="25"/>
      <c r="J3440" s="25"/>
      <c r="K3440" s="25"/>
      <c r="L3440" s="25"/>
    </row>
    <row r="3441" spans="1:12" ht="11.25" hidden="1" customHeight="1">
      <c r="A3441" s="39"/>
      <c r="B3441" s="39"/>
      <c r="C3441" s="25"/>
      <c r="D3441" s="25"/>
      <c r="E3441" s="25"/>
      <c r="F3441" s="25"/>
      <c r="G3441" s="25"/>
      <c r="H3441" s="25"/>
      <c r="I3441" s="25"/>
      <c r="J3441" s="25"/>
      <c r="K3441" s="25"/>
      <c r="L3441" s="25"/>
    </row>
    <row r="3442" spans="1:12" ht="11.25" hidden="1" customHeight="1">
      <c r="A3442" s="39"/>
      <c r="B3442" s="39"/>
      <c r="C3442" s="25"/>
      <c r="D3442" s="25"/>
      <c r="E3442" s="25"/>
      <c r="F3442" s="25"/>
      <c r="G3442" s="25"/>
      <c r="H3442" s="25"/>
      <c r="I3442" s="25"/>
      <c r="J3442" s="25"/>
      <c r="K3442" s="25"/>
      <c r="L3442" s="25"/>
    </row>
    <row r="3443" spans="1:12" ht="11.25" hidden="1" customHeight="1">
      <c r="A3443" s="39"/>
      <c r="B3443" s="39"/>
      <c r="C3443" s="25"/>
      <c r="D3443" s="25"/>
      <c r="E3443" s="25"/>
      <c r="F3443" s="25"/>
      <c r="G3443" s="25"/>
      <c r="H3443" s="25"/>
      <c r="I3443" s="25"/>
      <c r="J3443" s="25"/>
      <c r="K3443" s="25"/>
      <c r="L3443" s="25"/>
    </row>
    <row r="3444" spans="1:12" ht="11.25" hidden="1" customHeight="1">
      <c r="A3444" s="35">
        <f t="shared" ref="A3444" si="726">A3440</f>
        <v>46760</v>
      </c>
      <c r="B3444" s="35"/>
      <c r="C3444" s="25"/>
      <c r="D3444" s="25"/>
      <c r="E3444" s="25"/>
      <c r="F3444" s="25"/>
      <c r="G3444" s="25"/>
      <c r="H3444" s="25"/>
      <c r="I3444" s="25"/>
      <c r="J3444" s="25"/>
      <c r="K3444" s="25"/>
      <c r="L3444" s="25"/>
    </row>
    <row r="3445" spans="1:12" ht="11.25" hidden="1" customHeight="1">
      <c r="A3445" s="35"/>
      <c r="B3445" s="35"/>
      <c r="C3445" s="25"/>
      <c r="D3445" s="25"/>
      <c r="E3445" s="25"/>
      <c r="F3445" s="25"/>
      <c r="G3445" s="25"/>
      <c r="H3445" s="25"/>
      <c r="I3445" s="25"/>
      <c r="J3445" s="25"/>
      <c r="K3445" s="25"/>
      <c r="L3445" s="25"/>
    </row>
    <row r="3446" spans="1:12" ht="11.25" hidden="1" customHeight="1">
      <c r="A3446" s="33" t="str">
        <f>IF(COUNTIF($N$18:$N$60,A3440)=1,VLOOKUP(A3440,$N$18:$O$60,2,0),"")</f>
        <v/>
      </c>
      <c r="B3446" s="33"/>
      <c r="C3446" s="25"/>
      <c r="D3446" s="25"/>
      <c r="E3446" s="25"/>
      <c r="F3446" s="25"/>
      <c r="G3446" s="25"/>
      <c r="H3446" s="25"/>
      <c r="I3446" s="25"/>
      <c r="J3446" s="25"/>
      <c r="K3446" s="25"/>
      <c r="L3446" s="25"/>
    </row>
    <row r="3447" spans="1:12" ht="11.25" hidden="1" customHeight="1">
      <c r="A3447" s="34"/>
      <c r="B3447" s="34"/>
      <c r="C3447" s="26"/>
      <c r="D3447" s="26"/>
      <c r="E3447" s="26"/>
      <c r="F3447" s="26"/>
      <c r="G3447" s="26"/>
      <c r="H3447" s="26"/>
      <c r="I3447" s="26"/>
      <c r="J3447" s="26"/>
      <c r="K3447" s="26"/>
      <c r="L3447" s="26"/>
    </row>
    <row r="3448" spans="1:12" ht="11.25" hidden="1" customHeight="1">
      <c r="A3448" s="19"/>
      <c r="B3448" s="19"/>
      <c r="C3448" s="24"/>
      <c r="D3448" s="24"/>
      <c r="E3448" s="24"/>
      <c r="F3448" s="24"/>
      <c r="G3448" s="24"/>
      <c r="H3448" s="24"/>
      <c r="I3448" s="24"/>
      <c r="J3448" s="24"/>
      <c r="K3448" s="24"/>
      <c r="L3448" s="24"/>
    </row>
    <row r="3449" spans="1:12" ht="11.25" hidden="1" customHeight="1">
      <c r="A3449" s="39">
        <f t="shared" ref="A3449" si="727">A3440+1</f>
        <v>46761</v>
      </c>
      <c r="B3449" s="39"/>
      <c r="C3449" s="25"/>
      <c r="D3449" s="25"/>
      <c r="E3449" s="25"/>
      <c r="F3449" s="25"/>
      <c r="G3449" s="25"/>
      <c r="H3449" s="25"/>
      <c r="I3449" s="25"/>
      <c r="J3449" s="25"/>
      <c r="K3449" s="25"/>
      <c r="L3449" s="25"/>
    </row>
    <row r="3450" spans="1:12" ht="11.25" hidden="1" customHeight="1">
      <c r="A3450" s="39"/>
      <c r="B3450" s="39"/>
      <c r="C3450" s="25"/>
      <c r="D3450" s="25"/>
      <c r="E3450" s="25"/>
      <c r="F3450" s="25"/>
      <c r="G3450" s="25"/>
      <c r="H3450" s="25"/>
      <c r="I3450" s="25"/>
      <c r="J3450" s="25"/>
      <c r="K3450" s="25"/>
      <c r="L3450" s="25"/>
    </row>
    <row r="3451" spans="1:12" ht="11.25" hidden="1" customHeight="1">
      <c r="A3451" s="39"/>
      <c r="B3451" s="39"/>
      <c r="C3451" s="25"/>
      <c r="D3451" s="25"/>
      <c r="E3451" s="25"/>
      <c r="F3451" s="25"/>
      <c r="G3451" s="25"/>
      <c r="H3451" s="25"/>
      <c r="I3451" s="25"/>
      <c r="J3451" s="25"/>
      <c r="K3451" s="25"/>
      <c r="L3451" s="25"/>
    </row>
    <row r="3452" spans="1:12" ht="11.25" hidden="1" customHeight="1">
      <c r="A3452" s="39"/>
      <c r="B3452" s="39"/>
      <c r="C3452" s="25"/>
      <c r="D3452" s="25"/>
      <c r="E3452" s="25"/>
      <c r="F3452" s="25"/>
      <c r="G3452" s="25"/>
      <c r="H3452" s="25"/>
      <c r="I3452" s="25"/>
      <c r="J3452" s="25"/>
      <c r="K3452" s="25"/>
      <c r="L3452" s="25"/>
    </row>
    <row r="3453" spans="1:12" ht="11.25" hidden="1" customHeight="1">
      <c r="A3453" s="35">
        <f t="shared" ref="A3453" si="728">A3449</f>
        <v>46761</v>
      </c>
      <c r="B3453" s="35"/>
      <c r="C3453" s="25"/>
      <c r="D3453" s="25"/>
      <c r="E3453" s="25"/>
      <c r="F3453" s="25"/>
      <c r="G3453" s="25"/>
      <c r="H3453" s="25"/>
      <c r="I3453" s="25"/>
      <c r="J3453" s="25"/>
      <c r="K3453" s="25"/>
      <c r="L3453" s="25"/>
    </row>
    <row r="3454" spans="1:12" ht="11.25" hidden="1" customHeight="1">
      <c r="A3454" s="35"/>
      <c r="B3454" s="35"/>
      <c r="C3454" s="25"/>
      <c r="D3454" s="25"/>
      <c r="E3454" s="25"/>
      <c r="F3454" s="25"/>
      <c r="G3454" s="25"/>
      <c r="H3454" s="25"/>
      <c r="I3454" s="25"/>
      <c r="J3454" s="25"/>
      <c r="K3454" s="25"/>
      <c r="L3454" s="25"/>
    </row>
    <row r="3455" spans="1:12" ht="11.25" hidden="1" customHeight="1">
      <c r="A3455" s="33" t="str">
        <f>IF(COUNTIF($N$18:$N$60,A3449)=1,VLOOKUP(A3449,$N$18:$O$60,2,0),"")</f>
        <v/>
      </c>
      <c r="B3455" s="33"/>
      <c r="C3455" s="25"/>
      <c r="D3455" s="25"/>
      <c r="E3455" s="25"/>
      <c r="F3455" s="25"/>
      <c r="G3455" s="25"/>
      <c r="H3455" s="25"/>
      <c r="I3455" s="25"/>
      <c r="J3455" s="25"/>
      <c r="K3455" s="25"/>
      <c r="L3455" s="25"/>
    </row>
    <row r="3456" spans="1:12" ht="11.25" hidden="1" customHeight="1">
      <c r="A3456" s="34"/>
      <c r="B3456" s="34"/>
      <c r="C3456" s="26"/>
      <c r="D3456" s="26"/>
      <c r="E3456" s="26"/>
      <c r="F3456" s="26"/>
      <c r="G3456" s="26"/>
      <c r="H3456" s="26"/>
      <c r="I3456" s="26"/>
      <c r="J3456" s="26"/>
      <c r="K3456" s="26"/>
      <c r="L3456" s="26"/>
    </row>
    <row r="3457" spans="1:32" ht="33.75" hidden="1" customHeight="1">
      <c r="A3457" s="31"/>
      <c r="B3457" s="31"/>
      <c r="C3457" s="31"/>
      <c r="D3457" s="31"/>
      <c r="E3457" s="31"/>
      <c r="F3457" s="31"/>
      <c r="G3457" s="31"/>
      <c r="H3457" s="31"/>
      <c r="I3457" s="31"/>
      <c r="J3457" s="31"/>
      <c r="K3457" s="31"/>
      <c r="L3457" s="31"/>
      <c r="U3457" s="3"/>
      <c r="V3457" s="3"/>
      <c r="W3457" s="3"/>
      <c r="X3457" s="3"/>
      <c r="Y3457" s="3"/>
      <c r="Z3457" s="3"/>
      <c r="AA3457" s="3"/>
      <c r="AB3457" s="3"/>
      <c r="AC3457" s="3"/>
      <c r="AD3457" s="3"/>
      <c r="AE3457" s="3"/>
      <c r="AF3457" s="3"/>
    </row>
    <row r="3458" spans="1:32" ht="11.25" hidden="1" customHeight="1">
      <c r="A3458" s="32"/>
      <c r="B3458" s="32"/>
      <c r="C3458" s="32"/>
      <c r="D3458" s="32"/>
      <c r="E3458" s="32"/>
      <c r="F3458" s="32"/>
      <c r="G3458" s="32"/>
      <c r="H3458" s="32"/>
      <c r="I3458" s="32"/>
      <c r="J3458" s="32"/>
      <c r="K3458" s="32"/>
      <c r="L3458" s="32"/>
      <c r="U3458" s="3"/>
      <c r="V3458" s="3"/>
      <c r="W3458" s="3"/>
      <c r="X3458" s="3"/>
      <c r="Y3458" s="3"/>
      <c r="Z3458" s="3"/>
      <c r="AA3458" s="3"/>
      <c r="AB3458" s="3"/>
      <c r="AC3458" s="3"/>
      <c r="AD3458" s="3"/>
      <c r="AE3458" s="3"/>
      <c r="AF3458" s="3"/>
    </row>
    <row r="3459" spans="1:32" ht="11.25" customHeight="1">
      <c r="A3459" s="42">
        <f>M2</f>
        <v>46388</v>
      </c>
      <c r="B3459" s="42"/>
      <c r="C3459" s="42"/>
      <c r="D3459" s="42"/>
      <c r="E3459" s="42"/>
      <c r="F3459" s="42"/>
      <c r="G3459" s="42"/>
      <c r="H3459" s="42"/>
      <c r="I3459" s="42"/>
      <c r="J3459" s="42"/>
      <c r="K3459" s="42"/>
      <c r="L3459" s="42"/>
      <c r="U3459" s="3"/>
      <c r="V3459" s="3"/>
      <c r="W3459" s="3"/>
      <c r="X3459" s="3"/>
      <c r="Y3459" s="3"/>
      <c r="Z3459" s="3"/>
      <c r="AA3459" s="3"/>
      <c r="AB3459" s="3"/>
      <c r="AC3459" s="3"/>
      <c r="AD3459" s="3"/>
      <c r="AE3459" s="3"/>
      <c r="AF3459" s="3"/>
    </row>
    <row r="3460" spans="1:32" ht="11.25" customHeight="1">
      <c r="A3460" s="43"/>
      <c r="B3460" s="43"/>
      <c r="C3460" s="43"/>
      <c r="D3460" s="43"/>
      <c r="E3460" s="43"/>
      <c r="F3460" s="43"/>
      <c r="G3460" s="43"/>
      <c r="H3460" s="43"/>
      <c r="I3460" s="43"/>
      <c r="J3460" s="43"/>
      <c r="K3460" s="43"/>
      <c r="L3460" s="43"/>
      <c r="U3460" s="3"/>
      <c r="V3460" s="3"/>
      <c r="W3460" s="3"/>
      <c r="X3460" s="3"/>
      <c r="Y3460" s="3"/>
      <c r="Z3460" s="3"/>
      <c r="AA3460" s="3"/>
      <c r="AB3460" s="3"/>
      <c r="AC3460" s="3"/>
      <c r="AD3460" s="3"/>
      <c r="AE3460" s="3"/>
      <c r="AF3460" s="3"/>
    </row>
    <row r="3461" spans="1:32" ht="11.25" customHeight="1">
      <c r="A3461" s="43"/>
      <c r="B3461" s="43"/>
      <c r="C3461" s="43"/>
      <c r="D3461" s="43"/>
      <c r="E3461" s="43"/>
      <c r="F3461" s="43"/>
      <c r="G3461" s="43"/>
      <c r="H3461" s="43"/>
      <c r="I3461" s="43"/>
      <c r="J3461" s="43"/>
      <c r="K3461" s="43"/>
      <c r="L3461" s="43"/>
      <c r="U3461" s="3"/>
      <c r="V3461" s="3"/>
      <c r="W3461" s="3"/>
      <c r="X3461" s="3"/>
      <c r="Y3461" s="3"/>
      <c r="Z3461" s="3"/>
      <c r="AA3461" s="3"/>
      <c r="AB3461" s="3"/>
      <c r="AC3461" s="3"/>
      <c r="AD3461" s="3"/>
      <c r="AE3461" s="3"/>
      <c r="AF3461" s="3"/>
    </row>
    <row r="3462" spans="1:32" ht="11.25" customHeight="1">
      <c r="A3462" s="43"/>
      <c r="B3462" s="43"/>
      <c r="C3462" s="43"/>
      <c r="D3462" s="43"/>
      <c r="E3462" s="43"/>
      <c r="F3462" s="43"/>
      <c r="G3462" s="43"/>
      <c r="H3462" s="43"/>
      <c r="I3462" s="43"/>
      <c r="J3462" s="43"/>
      <c r="K3462" s="43"/>
      <c r="L3462" s="43"/>
      <c r="U3462" s="3"/>
      <c r="V3462" s="3"/>
      <c r="W3462" s="3"/>
      <c r="X3462" s="3"/>
      <c r="Y3462" s="3"/>
      <c r="Z3462" s="3"/>
      <c r="AA3462" s="3"/>
      <c r="AB3462" s="3"/>
      <c r="AC3462" s="3"/>
      <c r="AD3462" s="3"/>
      <c r="AE3462" s="3"/>
      <c r="AF3462" s="3"/>
    </row>
    <row r="3463" spans="1:32" ht="11.25" customHeight="1">
      <c r="A3463" s="44"/>
      <c r="B3463" s="44"/>
      <c r="C3463" s="44"/>
      <c r="D3463" s="44"/>
      <c r="E3463" s="44"/>
      <c r="F3463" s="44"/>
      <c r="G3463" s="44"/>
      <c r="H3463" s="44"/>
      <c r="I3463" s="44"/>
      <c r="J3463" s="44"/>
      <c r="K3463" s="44"/>
      <c r="L3463" s="44"/>
      <c r="U3463" s="3"/>
      <c r="V3463" s="3"/>
      <c r="W3463" s="3"/>
      <c r="X3463" s="3"/>
      <c r="Y3463" s="3"/>
      <c r="Z3463" s="3"/>
      <c r="AA3463" s="3"/>
      <c r="AB3463" s="3"/>
      <c r="AC3463" s="3"/>
      <c r="AD3463" s="3"/>
      <c r="AE3463" s="3"/>
      <c r="AF3463" s="3"/>
    </row>
    <row r="3464" spans="1:32" ht="11.25" customHeight="1">
      <c r="U3464" s="3"/>
      <c r="V3464" s="3"/>
      <c r="W3464" s="3"/>
      <c r="X3464" s="3"/>
      <c r="Y3464" s="3"/>
      <c r="Z3464" s="3"/>
      <c r="AA3464" s="3"/>
      <c r="AB3464" s="3"/>
      <c r="AC3464" s="3"/>
      <c r="AD3464" s="3"/>
      <c r="AE3464" s="3"/>
      <c r="AF3464" s="3"/>
    </row>
    <row r="3465" spans="1:32" ht="11.25" customHeight="1">
      <c r="U3465" s="3"/>
      <c r="V3465" s="3"/>
      <c r="W3465" s="3"/>
      <c r="X3465" s="3"/>
      <c r="Y3465" s="3"/>
      <c r="Z3465" s="3"/>
      <c r="AA3465" s="3"/>
      <c r="AB3465" s="3"/>
      <c r="AC3465" s="3"/>
      <c r="AD3465" s="3"/>
      <c r="AE3465" s="3"/>
      <c r="AF3465" s="3"/>
    </row>
    <row r="3466" spans="1:32" ht="11.25" customHeight="1">
      <c r="U3466" s="3"/>
      <c r="V3466" s="3"/>
      <c r="W3466" s="3"/>
      <c r="X3466" s="3"/>
      <c r="Y3466" s="3"/>
      <c r="Z3466" s="3"/>
      <c r="AA3466" s="3"/>
      <c r="AB3466" s="3"/>
      <c r="AC3466" s="3"/>
      <c r="AD3466" s="3"/>
      <c r="AE3466" s="3"/>
      <c r="AF3466" s="3"/>
    </row>
    <row r="3467" spans="1:32" ht="11.25" customHeight="1">
      <c r="U3467" s="3"/>
      <c r="V3467" s="3"/>
      <c r="W3467" s="3"/>
      <c r="X3467" s="3"/>
      <c r="Y3467" s="3"/>
      <c r="Z3467" s="3"/>
      <c r="AA3467" s="3"/>
      <c r="AB3467" s="3"/>
      <c r="AC3467" s="3"/>
      <c r="AD3467" s="3"/>
      <c r="AE3467" s="3"/>
      <c r="AF3467" s="3"/>
    </row>
    <row r="3468" spans="1:32" ht="11.25" customHeight="1">
      <c r="U3468" s="3"/>
      <c r="V3468" s="3"/>
      <c r="W3468" s="3"/>
      <c r="X3468" s="3"/>
      <c r="Y3468" s="3"/>
      <c r="Z3468" s="3"/>
      <c r="AA3468" s="3"/>
      <c r="AB3468" s="3"/>
      <c r="AC3468" s="3"/>
      <c r="AD3468" s="3"/>
      <c r="AE3468" s="3"/>
      <c r="AF3468" s="3"/>
    </row>
    <row r="3469" spans="1:32" ht="11.25" customHeight="1">
      <c r="U3469" s="3"/>
      <c r="V3469" s="3"/>
      <c r="W3469" s="3"/>
      <c r="X3469" s="3"/>
      <c r="Y3469" s="3"/>
      <c r="Z3469" s="3"/>
      <c r="AA3469" s="3"/>
      <c r="AB3469" s="3"/>
      <c r="AC3469" s="3"/>
      <c r="AD3469" s="3"/>
      <c r="AE3469" s="3"/>
      <c r="AF3469" s="3"/>
    </row>
    <row r="3470" spans="1:32" ht="11.25" customHeight="1">
      <c r="U3470" s="3"/>
      <c r="V3470" s="3"/>
      <c r="W3470" s="3"/>
      <c r="X3470" s="3"/>
      <c r="Y3470" s="3"/>
      <c r="Z3470" s="3"/>
      <c r="AA3470" s="3"/>
      <c r="AB3470" s="3"/>
      <c r="AC3470" s="3"/>
      <c r="AD3470" s="3"/>
      <c r="AE3470" s="3"/>
      <c r="AF3470" s="3"/>
    </row>
    <row r="3471" spans="1:32" ht="11.25" customHeight="1">
      <c r="U3471" s="3"/>
      <c r="V3471" s="3"/>
      <c r="W3471" s="3"/>
      <c r="X3471" s="3"/>
      <c r="Y3471" s="3"/>
      <c r="Z3471" s="3"/>
      <c r="AA3471" s="3"/>
      <c r="AB3471" s="3"/>
      <c r="AC3471" s="3"/>
      <c r="AD3471" s="3"/>
      <c r="AE3471" s="3"/>
      <c r="AF3471" s="3"/>
    </row>
    <row r="3472" spans="1:32" ht="11.25" customHeight="1">
      <c r="U3472" s="3"/>
      <c r="V3472" s="3"/>
      <c r="W3472" s="3"/>
      <c r="X3472" s="3"/>
      <c r="Y3472" s="3"/>
      <c r="Z3472" s="3"/>
      <c r="AA3472" s="3"/>
      <c r="AB3472" s="3"/>
      <c r="AC3472" s="3"/>
      <c r="AD3472" s="3"/>
      <c r="AE3472" s="3"/>
      <c r="AF3472" s="3"/>
    </row>
    <row r="3473" s="3" customFormat="1" ht="11.25" customHeight="1"/>
    <row r="3474" s="3" customFormat="1" ht="11.25" customHeight="1"/>
    <row r="3475" s="3" customFormat="1" ht="11.25" customHeight="1"/>
    <row r="3476" s="3" customFormat="1" ht="11.25" customHeight="1"/>
    <row r="3477" s="3" customFormat="1" ht="11.25" customHeight="1"/>
    <row r="3478" s="3" customFormat="1" ht="11.25" customHeight="1"/>
    <row r="3479" s="3" customFormat="1" ht="11.25" customHeight="1"/>
    <row r="3480" s="3" customFormat="1" ht="11.25" customHeight="1"/>
    <row r="3481" s="3" customFormat="1" ht="11.25" customHeight="1"/>
    <row r="3482" s="3" customFormat="1" ht="11.25" customHeight="1"/>
    <row r="3483" s="3" customFormat="1" ht="11.25" customHeight="1"/>
    <row r="3484" s="3" customFormat="1" ht="11.25" customHeight="1"/>
    <row r="3485" s="3" customFormat="1" ht="11.25" customHeight="1"/>
    <row r="3486" s="3" customFormat="1" ht="11.25" customHeight="1"/>
    <row r="3487" s="3" customFormat="1" ht="11.25" customHeight="1"/>
    <row r="3488" s="3" customFormat="1" ht="11.25" customHeight="1"/>
    <row r="3489" s="3" customFormat="1" ht="11.25" customHeight="1"/>
    <row r="3490" s="3" customFormat="1" ht="11.25" customHeight="1"/>
    <row r="3491" s="3" customFormat="1" ht="11.25" customHeight="1"/>
    <row r="3492" s="3" customFormat="1" ht="11.25" customHeight="1"/>
    <row r="3493" s="3" customFormat="1" ht="11.25" customHeight="1"/>
    <row r="3494" s="3" customFormat="1" ht="11.25" customHeight="1"/>
    <row r="3495" s="3" customFormat="1" ht="11.25" customHeight="1"/>
    <row r="3496" s="3" customFormat="1" ht="11.25" customHeight="1"/>
    <row r="3497" s="3" customFormat="1" ht="11.25" customHeight="1"/>
    <row r="3498" s="3" customFormat="1" ht="11.25" customHeight="1"/>
    <row r="3499" s="3" customFormat="1" ht="11.25" customHeight="1"/>
    <row r="3500" s="3" customFormat="1" ht="11.25" customHeight="1"/>
    <row r="3501" s="3" customFormat="1" ht="11.25" customHeight="1"/>
    <row r="3502" s="3" customFormat="1" ht="11.25" customHeight="1"/>
    <row r="3503" s="3" customFormat="1" ht="11.25" customHeight="1"/>
    <row r="3504" s="3" customFormat="1" ht="11.25" customHeight="1"/>
    <row r="3505" s="3" customFormat="1" ht="11.25" customHeight="1"/>
    <row r="3506" s="3" customFormat="1" ht="11.25" customHeight="1"/>
    <row r="3507" s="3" customFormat="1" ht="11.25" customHeight="1"/>
    <row r="3508" s="3" customFormat="1" ht="11.25" customHeight="1"/>
    <row r="3509" s="3" customFormat="1" ht="11.25" customHeight="1"/>
    <row r="3510" s="3" customFormat="1" ht="11.25" customHeight="1"/>
    <row r="3511" s="3" customFormat="1" ht="11.25" customHeight="1"/>
    <row r="3512" s="3" customFormat="1" ht="11.25" customHeight="1"/>
    <row r="3513" s="3" customFormat="1" ht="11.25" customHeight="1"/>
    <row r="3514" s="3" customFormat="1" ht="11.25" customHeight="1"/>
    <row r="3515" s="3" customFormat="1" ht="11.25" customHeight="1"/>
    <row r="3516" s="3" customFormat="1" ht="11.25" customHeight="1"/>
    <row r="3517" s="3" customFormat="1" ht="11.25" customHeight="1"/>
    <row r="3518" s="3" customFormat="1" ht="11.25" customHeight="1"/>
    <row r="3519" s="3" customFormat="1" ht="11.25" customHeight="1"/>
    <row r="3520" s="3" customFormat="1" ht="11.25" customHeight="1"/>
    <row r="3521" s="3" customFormat="1" ht="11.25" customHeight="1"/>
    <row r="3522" s="3" customFormat="1" ht="11.25" customHeight="1"/>
    <row r="3523" s="3" customFormat="1" ht="11.25" customHeight="1"/>
    <row r="3524" s="3" customFormat="1" ht="11.25" customHeight="1"/>
    <row r="3525" s="3" customFormat="1" ht="11.25" customHeight="1"/>
    <row r="3526" s="3" customFormat="1" ht="11.25" customHeight="1"/>
    <row r="3527" s="3" customFormat="1" ht="11.25" customHeight="1"/>
    <row r="3528" s="3" customFormat="1" ht="11.25" customHeight="1"/>
    <row r="3529" s="3" customFormat="1" ht="11.25" customHeight="1"/>
    <row r="3530" s="3" customFormat="1" ht="11.25" customHeight="1"/>
    <row r="3531" s="3" customFormat="1" ht="11.25" customHeight="1"/>
    <row r="3532" s="3" customFormat="1" ht="11.25" customHeight="1"/>
    <row r="3533" s="3" customFormat="1" ht="11.25" customHeight="1"/>
    <row r="3534" s="3" customFormat="1" ht="11.25" customHeight="1"/>
    <row r="3535" s="3" customFormat="1" ht="11.25" customHeight="1"/>
    <row r="3536" s="3" customFormat="1" ht="11.25" customHeight="1"/>
    <row r="3537" s="3" customFormat="1" ht="11.25" customHeight="1"/>
    <row r="3538" s="3" customFormat="1" ht="11.25" customHeight="1"/>
    <row r="3539" s="3" customFormat="1" ht="11.25" customHeight="1"/>
    <row r="3540" s="3" customFormat="1" ht="11.25" customHeight="1"/>
    <row r="3541" s="3" customFormat="1" ht="11.25" customHeight="1"/>
    <row r="3542" s="3" customFormat="1" ht="11.25" customHeight="1"/>
    <row r="3543" s="3" customFormat="1" ht="11.25" customHeight="1"/>
    <row r="3544" s="3" customFormat="1" ht="11.25" customHeight="1"/>
    <row r="3545" s="3" customFormat="1" ht="11.25" customHeight="1"/>
    <row r="3546" s="3" customFormat="1" ht="11.25" customHeight="1"/>
    <row r="3547" s="3" customFormat="1" ht="11.25" customHeight="1"/>
    <row r="3548" s="3" customFormat="1" ht="11.25" customHeight="1"/>
    <row r="3549" s="3" customFormat="1" ht="11.25" customHeight="1"/>
    <row r="3550" s="3" customFormat="1" ht="11.25" customHeight="1"/>
    <row r="3551" s="3" customFormat="1" ht="11.25" customHeight="1"/>
    <row r="3552" s="3" customFormat="1" ht="11.25" customHeight="1"/>
    <row r="3553" s="3" customFormat="1" ht="11.25" customHeight="1"/>
    <row r="3554" s="3" customFormat="1" ht="11.25" customHeight="1"/>
    <row r="3555" s="3" customFormat="1" ht="11.25" customHeight="1"/>
    <row r="3556" s="3" customFormat="1" ht="11.25" customHeight="1"/>
    <row r="3557" s="3" customFormat="1" ht="11.25" customHeight="1"/>
    <row r="3558" s="3" customFormat="1" ht="11.25" customHeight="1"/>
    <row r="3559" s="3" customFormat="1" ht="11.25" customHeight="1"/>
    <row r="3560" s="3" customFormat="1" ht="11.25" customHeight="1"/>
    <row r="3561" s="3" customFormat="1" ht="11.25" customHeight="1"/>
    <row r="3562" s="3" customFormat="1" ht="11.25" customHeight="1"/>
    <row r="3563" s="3" customFormat="1" ht="11.25" customHeight="1"/>
    <row r="3564" s="3" customFormat="1" ht="11.25" customHeight="1"/>
    <row r="3565" s="3" customFormat="1" ht="11.25" customHeight="1"/>
    <row r="3566" s="3" customFormat="1" ht="11.25" customHeight="1"/>
    <row r="3567" s="3" customFormat="1" ht="11.25" customHeight="1"/>
    <row r="3568" s="3" customFormat="1" ht="11.25" customHeight="1"/>
    <row r="3569" s="3" customFormat="1" ht="11.25" customHeight="1"/>
    <row r="3570" s="3" customFormat="1" ht="11.25" customHeight="1"/>
    <row r="3571" s="3" customFormat="1" ht="11.25" customHeight="1"/>
    <row r="3572" s="3" customFormat="1" ht="11.25" customHeight="1"/>
    <row r="3573" s="3" customFormat="1" ht="11.25" customHeight="1"/>
    <row r="3574" s="3" customFormat="1" ht="11.25" customHeight="1"/>
    <row r="3575" s="3" customFormat="1" ht="11.25" customHeight="1"/>
    <row r="3576" s="3" customFormat="1" ht="11.25" customHeight="1"/>
    <row r="3577" s="3" customFormat="1" ht="11.25" customHeight="1"/>
    <row r="3578" s="3" customFormat="1" ht="11.25" customHeight="1"/>
    <row r="3579" s="3" customFormat="1" ht="11.25" customHeight="1"/>
    <row r="3580" s="3" customFormat="1" ht="11.25" customHeight="1"/>
    <row r="3581" s="3" customFormat="1" ht="11.25" customHeight="1"/>
    <row r="3582" s="3" customFormat="1" ht="11.25" customHeight="1"/>
    <row r="3583" s="3" customFormat="1" ht="11.25" customHeight="1"/>
    <row r="3584" s="3" customFormat="1" ht="11.25" customHeight="1"/>
    <row r="3585" s="3" customFormat="1" ht="11.25" customHeight="1"/>
    <row r="3586" s="3" customFormat="1" ht="11.25" customHeight="1"/>
    <row r="3587" s="3" customFormat="1" ht="11.25" customHeight="1"/>
    <row r="3588" s="3" customFormat="1" ht="11.25" customHeight="1"/>
    <row r="3589" s="3" customFormat="1" ht="11.25" customHeight="1"/>
    <row r="3590" s="3" customFormat="1" ht="11.25" customHeight="1"/>
    <row r="3591" s="3" customFormat="1" ht="11.25" customHeight="1"/>
    <row r="3592" s="3" customFormat="1" ht="11.25" customHeight="1"/>
    <row r="3593" s="3" customFormat="1" ht="11.25" customHeight="1"/>
    <row r="3594" s="3" customFormat="1" ht="11.25" customHeight="1"/>
    <row r="3595" s="3" customFormat="1" ht="11.25" customHeight="1"/>
    <row r="3596" s="3" customFormat="1" ht="11.25" customHeight="1"/>
    <row r="3597" s="3" customFormat="1" ht="11.25" customHeight="1"/>
    <row r="3598" s="3" customFormat="1" ht="11.25" customHeight="1"/>
    <row r="3599" s="3" customFormat="1" ht="11.25" customHeight="1"/>
    <row r="3600" s="3" customFormat="1" ht="11.25" customHeight="1"/>
    <row r="3601" s="3" customFormat="1" ht="11.25" customHeight="1"/>
    <row r="3602" s="3" customFormat="1" ht="11.25" customHeight="1"/>
    <row r="3603" s="3" customFormat="1" ht="11.25" customHeight="1"/>
    <row r="3604" s="3" customFormat="1" ht="11.25" customHeight="1"/>
    <row r="3605" s="3" customFormat="1" ht="11.25" customHeight="1"/>
    <row r="3606" s="3" customFormat="1" ht="11.25" customHeight="1"/>
    <row r="3607" s="3" customFormat="1" ht="11.25" customHeight="1"/>
    <row r="3608" s="3" customFormat="1" ht="11.25" customHeight="1"/>
    <row r="3609" s="3" customFormat="1" ht="11.25" customHeight="1"/>
    <row r="3610" s="3" customFormat="1" ht="11.25" customHeight="1"/>
    <row r="3611" s="3" customFormat="1" ht="11.25" customHeight="1"/>
    <row r="3612" s="3" customFormat="1" ht="11.25" customHeight="1"/>
    <row r="3613" s="3" customFormat="1" ht="11.25" customHeight="1"/>
    <row r="3614" s="3" customFormat="1" ht="11.25" customHeight="1"/>
    <row r="3615" s="3" customFormat="1" ht="11.25" customHeight="1"/>
    <row r="3616" s="3" customFormat="1" ht="11.25" customHeight="1"/>
    <row r="3617" s="3" customFormat="1" ht="11.25" customHeight="1"/>
    <row r="3618" s="3" customFormat="1" ht="11.25" customHeight="1"/>
    <row r="3619" s="3" customFormat="1" ht="11.25" customHeight="1"/>
    <row r="3620" s="3" customFormat="1" ht="11.25" customHeight="1"/>
    <row r="3621" s="3" customFormat="1" ht="11.25" customHeight="1"/>
    <row r="3622" s="3" customFormat="1" ht="11.25" customHeight="1"/>
    <row r="3623" s="3" customFormat="1" ht="11.25" customHeight="1"/>
    <row r="3624" s="3" customFormat="1" ht="11.25" customHeight="1"/>
    <row r="3625" s="3" customFormat="1" ht="11.25" customHeight="1"/>
    <row r="3626" s="3" customFormat="1" ht="11.25" customHeight="1"/>
    <row r="3627" s="3" customFormat="1" ht="11.25" customHeight="1"/>
    <row r="3628" s="3" customFormat="1" ht="11.25" customHeight="1"/>
    <row r="3629" s="3" customFormat="1" ht="11.25" customHeight="1"/>
    <row r="3630" s="3" customFormat="1" ht="11.25" customHeight="1"/>
    <row r="3631" s="3" customFormat="1" ht="11.25" customHeight="1"/>
    <row r="3632" s="3" customFormat="1" ht="11.25" customHeight="1"/>
    <row r="3633" s="3" customFormat="1" ht="11.25" customHeight="1"/>
    <row r="3634" s="3" customFormat="1" ht="11.25" customHeight="1"/>
    <row r="3635" s="3" customFormat="1" ht="11.25" customHeight="1"/>
    <row r="3636" s="3" customFormat="1" ht="11.25" customHeight="1"/>
    <row r="3637" s="3" customFormat="1" ht="11.25" customHeight="1"/>
    <row r="3638" s="3" customFormat="1" ht="11.25" customHeight="1"/>
    <row r="3639" s="3" customFormat="1" ht="11.25" customHeight="1"/>
    <row r="3640" s="3" customFormat="1" ht="11.25" customHeight="1"/>
    <row r="3641" s="3" customFormat="1" ht="11.25" customHeight="1"/>
    <row r="3642" s="3" customFormat="1" ht="11.25" customHeight="1"/>
    <row r="3643" s="3" customFormat="1" ht="11.25" customHeight="1"/>
    <row r="3644" s="3" customFormat="1" ht="11.25" customHeight="1"/>
    <row r="3645" s="3" customFormat="1" ht="11.25" customHeight="1"/>
    <row r="3646" s="3" customFormat="1" ht="11.25" customHeight="1"/>
    <row r="3647" s="3" customFormat="1" ht="11.25" customHeight="1"/>
    <row r="3648" s="3" customFormat="1" ht="11.25" customHeight="1"/>
    <row r="3649" s="3" customFormat="1" ht="11.25" customHeight="1"/>
    <row r="3650" s="3" customFormat="1" ht="11.25" customHeight="1"/>
    <row r="3651" s="3" customFormat="1" ht="11.25" customHeight="1"/>
    <row r="3652" s="3" customFormat="1" ht="11.25" customHeight="1"/>
    <row r="3653" s="3" customFormat="1" ht="11.25" customHeight="1"/>
    <row r="3654" s="3" customFormat="1" ht="11.25" customHeight="1"/>
    <row r="3655" s="3" customFormat="1" ht="11.25" customHeight="1"/>
    <row r="3656" s="3" customFormat="1" ht="11.25" customHeight="1"/>
    <row r="3657" s="3" customFormat="1" ht="11.25" customHeight="1"/>
    <row r="3658" s="3" customFormat="1" ht="11.25" customHeight="1"/>
    <row r="3659" s="3" customFormat="1" ht="11.25" customHeight="1"/>
    <row r="3660" s="3" customFormat="1" ht="11.25" customHeight="1"/>
    <row r="3661" s="3" customFormat="1" ht="11.25" customHeight="1"/>
    <row r="3662" s="3" customFormat="1" ht="11.25" customHeight="1"/>
    <row r="3663" s="3" customFormat="1" ht="11.25" customHeight="1"/>
    <row r="3664" s="3" customFormat="1" ht="11.25" customHeight="1"/>
    <row r="3665" s="3" customFormat="1" ht="11.25" customHeight="1"/>
    <row r="3666" s="3" customFormat="1" ht="11.25" customHeight="1"/>
    <row r="3667" s="3" customFormat="1" ht="11.25" customHeight="1"/>
    <row r="3668" s="3" customFormat="1" ht="11.25" customHeight="1"/>
    <row r="3669" s="3" customFormat="1" ht="11.25" customHeight="1"/>
    <row r="3670" s="3" customFormat="1" ht="11.25" customHeight="1"/>
    <row r="3671" s="3" customFormat="1" ht="11.25" customHeight="1"/>
    <row r="3672" s="3" customFormat="1" ht="11.25" customHeight="1"/>
    <row r="3673" s="3" customFormat="1" ht="11.25" customHeight="1"/>
    <row r="3674" s="3" customFormat="1" ht="11.25" customHeight="1"/>
    <row r="3675" s="3" customFormat="1" ht="11.25" customHeight="1"/>
    <row r="3676" s="3" customFormat="1" ht="11.25" customHeight="1"/>
    <row r="3677" s="3" customFormat="1" ht="11.25" customHeight="1"/>
    <row r="3678" s="3" customFormat="1" ht="11.25" customHeight="1"/>
    <row r="3679" s="3" customFormat="1" ht="11.25" customHeight="1"/>
    <row r="3680" s="3" customFormat="1" ht="11.25" customHeight="1"/>
    <row r="3681" s="3" customFormat="1" ht="11.25" customHeight="1"/>
    <row r="3682" s="3" customFormat="1" ht="11.25" customHeight="1"/>
    <row r="3683" s="3" customFormat="1" ht="11.25" customHeight="1"/>
    <row r="3684" s="3" customFormat="1" ht="11.25" customHeight="1"/>
    <row r="3685" s="3" customFormat="1" ht="11.25" customHeight="1"/>
    <row r="3686" s="3" customFormat="1" ht="11.25" customHeight="1"/>
    <row r="3687" s="3" customFormat="1" ht="11.25" customHeight="1"/>
    <row r="3688" s="3" customFormat="1" ht="11.25" customHeight="1"/>
    <row r="3689" s="3" customFormat="1" ht="11.25" customHeight="1"/>
    <row r="3690" s="3" customFormat="1" ht="11.25" customHeight="1"/>
    <row r="3691" s="3" customFormat="1" ht="11.25" customHeight="1"/>
    <row r="3692" s="3" customFormat="1" ht="11.25" customHeight="1"/>
    <row r="3693" s="3" customFormat="1" ht="11.25" customHeight="1"/>
    <row r="3694" s="3" customFormat="1" ht="11.25" customHeight="1"/>
    <row r="3695" s="3" customFormat="1" ht="11.25" customHeight="1"/>
    <row r="3696" s="3" customFormat="1" ht="11.25" customHeight="1"/>
    <row r="3697" s="3" customFormat="1" ht="11.25" customHeight="1"/>
    <row r="3698" s="3" customFormat="1" ht="11.25" customHeight="1"/>
    <row r="3699" s="3" customFormat="1" ht="11.25" customHeight="1"/>
    <row r="3700" s="3" customFormat="1" ht="11.25" customHeight="1"/>
    <row r="3701" s="3" customFormat="1" ht="11.25" customHeight="1"/>
    <row r="3702" s="3" customFormat="1" ht="11.25" customHeight="1"/>
    <row r="3703" s="3" customFormat="1" ht="11.25" customHeight="1"/>
    <row r="3704" s="3" customFormat="1" ht="11.25" customHeight="1"/>
    <row r="3705" s="3" customFormat="1" ht="11.25" customHeight="1"/>
    <row r="3706" s="3" customFormat="1" ht="11.25" customHeight="1"/>
    <row r="3707" s="3" customFormat="1" ht="11.25" customHeight="1"/>
    <row r="3708" s="3" customFormat="1" ht="11.25" customHeight="1"/>
    <row r="3709" s="3" customFormat="1" ht="11.25" customHeight="1"/>
    <row r="3710" s="3" customFormat="1" ht="11.25" customHeight="1"/>
    <row r="3711" s="3" customFormat="1" ht="11.25" customHeight="1"/>
    <row r="3712" s="3" customFormat="1" ht="11.25" customHeight="1"/>
    <row r="3713" s="3" customFormat="1" ht="11.25" customHeight="1"/>
    <row r="3714" s="3" customFormat="1" ht="11.25" customHeight="1"/>
    <row r="3715" s="3" customFormat="1" ht="11.25" customHeight="1"/>
    <row r="3716" s="3" customFormat="1" ht="11.25" customHeight="1"/>
    <row r="3717" s="3" customFormat="1" ht="11.25" customHeight="1"/>
    <row r="3718" s="3" customFormat="1" ht="11.25" customHeight="1"/>
    <row r="3719" s="3" customFormat="1" ht="11.25" customHeight="1"/>
    <row r="3720" s="3" customFormat="1" ht="11.25" customHeight="1"/>
    <row r="3721" s="3" customFormat="1" ht="11.25" customHeight="1"/>
    <row r="3722" s="3" customFormat="1" ht="11.25" customHeight="1"/>
    <row r="3723" s="3" customFormat="1" ht="11.25" customHeight="1"/>
    <row r="3724" s="3" customFormat="1" ht="11.25" customHeight="1"/>
    <row r="3725" s="3" customFormat="1" ht="11.25" customHeight="1"/>
    <row r="3726" s="3" customFormat="1" ht="11.25" customHeight="1"/>
    <row r="3727" s="3" customFormat="1" ht="11.25" customHeight="1"/>
    <row r="3728" s="3" customFormat="1" ht="11.25" customHeight="1"/>
    <row r="3729" s="3" customFormat="1" ht="11.25" customHeight="1"/>
    <row r="3730" s="3" customFormat="1" ht="11.25" customHeight="1"/>
    <row r="3731" s="3" customFormat="1" ht="11.25" customHeight="1"/>
    <row r="3732" s="3" customFormat="1" ht="11.25" customHeight="1"/>
    <row r="3733" s="3" customFormat="1" ht="11.25" customHeight="1"/>
    <row r="3734" s="3" customFormat="1" ht="11.25" customHeight="1"/>
    <row r="3735" s="3" customFormat="1" ht="11.25" customHeight="1"/>
    <row r="3736" s="3" customFormat="1" ht="11.25" customHeight="1"/>
    <row r="3737" s="3" customFormat="1" ht="11.25" customHeight="1"/>
    <row r="3738" s="3" customFormat="1" ht="11.25" customHeight="1"/>
    <row r="3739" s="3" customFormat="1" ht="11.25" customHeight="1"/>
    <row r="3740" s="3" customFormat="1" ht="11.25" customHeight="1"/>
    <row r="3741" s="3" customFormat="1" ht="11.25" customHeight="1"/>
    <row r="3742" s="3" customFormat="1" ht="11.25" customHeight="1"/>
    <row r="3743" s="3" customFormat="1" ht="11.25" customHeight="1"/>
    <row r="3744" s="3" customFormat="1" ht="11.25" customHeight="1"/>
    <row r="3745" s="3" customFormat="1" ht="11.25" customHeight="1"/>
    <row r="3746" s="3" customFormat="1" ht="11.25" customHeight="1"/>
    <row r="3747" s="3" customFormat="1" ht="11.25" customHeight="1"/>
    <row r="3748" s="3" customFormat="1" ht="11.25" customHeight="1"/>
    <row r="3749" s="3" customFormat="1" ht="11.25" customHeight="1"/>
    <row r="3750" s="3" customFormat="1" ht="11.25" customHeight="1"/>
    <row r="3751" s="3" customFormat="1" ht="11.25" customHeight="1"/>
    <row r="3752" s="3" customFormat="1" ht="11.25" customHeight="1"/>
    <row r="3753" s="3" customFormat="1" ht="11.25" customHeight="1"/>
    <row r="3754" s="3" customFormat="1" ht="11.25" customHeight="1"/>
    <row r="3755" s="3" customFormat="1" ht="11.25" customHeight="1"/>
    <row r="3756" s="3" customFormat="1" ht="11.25" customHeight="1"/>
    <row r="3757" s="3" customFormat="1" ht="11.25" customHeight="1"/>
    <row r="3758" s="3" customFormat="1" ht="11.25" customHeight="1"/>
    <row r="3759" s="3" customFormat="1" ht="11.25" customHeight="1"/>
    <row r="3760" s="3" customFormat="1" ht="11.25" customHeight="1"/>
    <row r="3761" s="3" customFormat="1" ht="11.25" customHeight="1"/>
    <row r="3762" s="3" customFormat="1" ht="11.25" customHeight="1"/>
    <row r="3763" s="3" customFormat="1" ht="11.25" customHeight="1"/>
    <row r="3764" s="3" customFormat="1" ht="11.25" customHeight="1"/>
    <row r="3765" s="3" customFormat="1" ht="11.25" customHeight="1"/>
    <row r="3766" s="3" customFormat="1" ht="11.25" customHeight="1"/>
    <row r="3767" s="3" customFormat="1" ht="11.25" customHeight="1"/>
    <row r="3768" s="3" customFormat="1" ht="11.25" customHeight="1"/>
    <row r="3769" s="3" customFormat="1" ht="11.25" customHeight="1"/>
    <row r="3770" s="3" customFormat="1" ht="11.25" customHeight="1"/>
    <row r="3771" s="3" customFormat="1" ht="11.25" customHeight="1"/>
    <row r="3772" s="3" customFormat="1" ht="11.25" customHeight="1"/>
    <row r="3773" s="3" customFormat="1" ht="11.25" customHeight="1"/>
    <row r="3774" s="3" customFormat="1" ht="11.25" customHeight="1"/>
    <row r="3775" s="3" customFormat="1" ht="11.25" customHeight="1"/>
    <row r="3776" s="3" customFormat="1" ht="11.25" customHeight="1"/>
    <row r="3777" s="3" customFormat="1" ht="11.25" customHeight="1"/>
    <row r="3778" s="3" customFormat="1" ht="11.25" customHeight="1"/>
    <row r="3779" s="3" customFormat="1" ht="11.25" customHeight="1"/>
    <row r="3780" s="3" customFormat="1" ht="11.25" customHeight="1"/>
    <row r="3781" s="3" customFormat="1" ht="11.25" customHeight="1"/>
    <row r="3782" s="3" customFormat="1" ht="11.25" customHeight="1"/>
    <row r="3783" s="3" customFormat="1" ht="11.25" customHeight="1"/>
    <row r="3784" s="3" customFormat="1" ht="11.25" customHeight="1"/>
    <row r="3785" s="3" customFormat="1" ht="11.25" customHeight="1"/>
    <row r="3786" s="3" customFormat="1" ht="11.25" customHeight="1"/>
    <row r="3787" s="3" customFormat="1" ht="11.25" customHeight="1"/>
    <row r="3788" s="3" customFormat="1" ht="11.25" customHeight="1"/>
    <row r="3789" s="3" customFormat="1" ht="11.25" customHeight="1"/>
    <row r="3790" s="3" customFormat="1" ht="11.25" customHeight="1"/>
    <row r="3791" s="3" customFormat="1" ht="11.25" customHeight="1"/>
    <row r="3792" s="3" customFormat="1" ht="11.25" customHeight="1"/>
    <row r="3793" s="3" customFormat="1" ht="11.25" customHeight="1"/>
    <row r="3794" s="3" customFormat="1" ht="11.25" customHeight="1"/>
    <row r="3795" s="3" customFormat="1" ht="11.25" customHeight="1"/>
    <row r="3796" s="3" customFormat="1" ht="11.25" customHeight="1"/>
    <row r="3797" s="3" customFormat="1" ht="11.25" customHeight="1"/>
    <row r="3798" s="3" customFormat="1" ht="11.25" customHeight="1"/>
    <row r="3799" s="3" customFormat="1" ht="11.25" customHeight="1"/>
    <row r="3800" s="3" customFormat="1" ht="11.25" customHeight="1"/>
    <row r="3801" s="3" customFormat="1" ht="11.25" customHeight="1"/>
    <row r="3802" s="3" customFormat="1" ht="11.25" customHeight="1"/>
    <row r="3803" s="3" customFormat="1" ht="11.25" customHeight="1"/>
    <row r="3804" s="3" customFormat="1" ht="11.25" customHeight="1"/>
    <row r="3805" s="3" customFormat="1" ht="11.25" customHeight="1"/>
    <row r="3806" s="3" customFormat="1" ht="11.25" customHeight="1"/>
    <row r="3807" s="3" customFormat="1" ht="11.25" customHeight="1"/>
    <row r="3808" s="3" customFormat="1" ht="11.25" customHeight="1"/>
    <row r="3809" s="3" customFormat="1" ht="11.25" customHeight="1"/>
    <row r="3810" s="3" customFormat="1" ht="11.25" customHeight="1"/>
    <row r="3811" s="3" customFormat="1" ht="11.25" customHeight="1"/>
    <row r="3812" s="3" customFormat="1" ht="11.25" customHeight="1"/>
    <row r="3813" s="3" customFormat="1" ht="11.25" customHeight="1"/>
    <row r="3814" s="3" customFormat="1" ht="11.25" customHeight="1"/>
    <row r="3815" s="3" customFormat="1" ht="11.25" customHeight="1"/>
    <row r="3816" s="3" customFormat="1" ht="11.25" customHeight="1"/>
    <row r="3817" s="3" customFormat="1" ht="11.25" customHeight="1"/>
    <row r="3818" s="3" customFormat="1" ht="11.25" customHeight="1"/>
    <row r="3819" s="3" customFormat="1" ht="11.25" customHeight="1"/>
    <row r="3820" s="3" customFormat="1" ht="11.25" customHeight="1"/>
    <row r="3821" s="3" customFormat="1" ht="11.25" customHeight="1"/>
    <row r="3822" s="3" customFormat="1" ht="11.25" customHeight="1"/>
    <row r="3823" s="3" customFormat="1" ht="11.25" customHeight="1"/>
    <row r="3824" s="3" customFormat="1" ht="11.25" customHeight="1"/>
    <row r="3825" s="3" customFormat="1" ht="11.25" customHeight="1"/>
    <row r="3826" s="3" customFormat="1" ht="11.25" customHeight="1"/>
    <row r="3827" s="3" customFormat="1" ht="11.25" customHeight="1"/>
    <row r="3828" s="3" customFormat="1" ht="11.25" customHeight="1"/>
    <row r="3829" s="3" customFormat="1" ht="11.25" customHeight="1"/>
    <row r="3830" s="3" customFormat="1" ht="11.25" customHeight="1"/>
    <row r="3831" s="3" customFormat="1" ht="11.25" customHeight="1"/>
    <row r="3832" s="3" customFormat="1" ht="11.25" customHeight="1"/>
    <row r="3833" s="3" customFormat="1" ht="11.25" customHeight="1"/>
    <row r="3834" s="3" customFormat="1" ht="11.25" customHeight="1"/>
    <row r="3835" s="3" customFormat="1" ht="11.25" customHeight="1"/>
    <row r="3836" s="3" customFormat="1" ht="11.25" customHeight="1"/>
    <row r="3837" s="3" customFormat="1" ht="11.25" customHeight="1"/>
    <row r="3838" s="3" customFormat="1" ht="11.25" customHeight="1"/>
    <row r="3839" s="3" customFormat="1" ht="11.25" customHeight="1"/>
    <row r="3840" s="3" customFormat="1" ht="11.25" customHeight="1"/>
    <row r="3841" s="3" customFormat="1" ht="11.25" customHeight="1"/>
    <row r="3842" s="3" customFormat="1" ht="11.25" customHeight="1"/>
    <row r="3843" s="3" customFormat="1" ht="11.25" customHeight="1"/>
    <row r="3844" s="3" customFormat="1" ht="11.25" customHeight="1"/>
    <row r="3845" s="3" customFormat="1" ht="11.25" customHeight="1"/>
    <row r="3846" s="3" customFormat="1" ht="11.25" customHeight="1"/>
    <row r="3847" s="3" customFormat="1" ht="11.25" customHeight="1"/>
    <row r="3848" s="3" customFormat="1" ht="11.25" customHeight="1"/>
    <row r="3849" s="3" customFormat="1" ht="11.25" customHeight="1"/>
    <row r="3850" s="3" customFormat="1" ht="11.25" customHeight="1"/>
    <row r="3851" s="3" customFormat="1" ht="11.25" customHeight="1"/>
    <row r="3852" s="3" customFormat="1" ht="11.25" customHeight="1"/>
    <row r="3853" s="3" customFormat="1" ht="11.25" customHeight="1"/>
    <row r="3854" s="3" customFormat="1" ht="11.25" customHeight="1"/>
    <row r="3855" s="3" customFormat="1" ht="11.25" customHeight="1"/>
    <row r="3856" s="3" customFormat="1" ht="11.25" customHeight="1"/>
    <row r="3857" s="3" customFormat="1" ht="11.25" customHeight="1"/>
    <row r="3858" s="3" customFormat="1" ht="11.25" customHeight="1"/>
    <row r="3859" s="3" customFormat="1" ht="11.25" customHeight="1"/>
    <row r="3860" s="3" customFormat="1" ht="11.25" customHeight="1"/>
    <row r="3861" s="3" customFormat="1" ht="11.25" customHeight="1"/>
    <row r="3862" s="3" customFormat="1" ht="11.25" customHeight="1"/>
    <row r="3863" s="3" customFormat="1" ht="11.25" customHeight="1"/>
    <row r="3864" s="3" customFormat="1" ht="11.25" customHeight="1"/>
    <row r="3865" s="3" customFormat="1" ht="11.25" customHeight="1"/>
    <row r="3866" s="3" customFormat="1" ht="11.25" customHeight="1"/>
    <row r="3867" s="3" customFormat="1" ht="11.25" customHeight="1"/>
    <row r="3868" s="3" customFormat="1" ht="11.25" customHeight="1"/>
    <row r="3869" s="3" customFormat="1" ht="11.25" customHeight="1"/>
    <row r="3870" s="3" customFormat="1" ht="11.25" customHeight="1"/>
    <row r="3871" s="3" customFormat="1" ht="11.25" customHeight="1"/>
    <row r="3872" s="3" customFormat="1" ht="11.25" customHeight="1"/>
    <row r="3873" s="3" customFormat="1" ht="11.25" customHeight="1"/>
    <row r="3874" s="3" customFormat="1" ht="11.25" customHeight="1"/>
    <row r="3875" s="3" customFormat="1" ht="11.25" customHeight="1"/>
    <row r="3876" s="3" customFormat="1" ht="11.25" customHeight="1"/>
    <row r="3877" s="3" customFormat="1" ht="11.25" customHeight="1"/>
    <row r="3878" s="3" customFormat="1" ht="11.25" customHeight="1"/>
    <row r="3879" s="3" customFormat="1" ht="11.25" customHeight="1"/>
    <row r="3880" s="3" customFormat="1" ht="11.25" customHeight="1"/>
    <row r="3881" s="3" customFormat="1" ht="11.25" customHeight="1"/>
    <row r="3882" s="3" customFormat="1" ht="11.25" customHeight="1"/>
    <row r="3883" s="3" customFormat="1" ht="11.25" customHeight="1"/>
    <row r="3884" s="3" customFormat="1" ht="11.25" customHeight="1"/>
    <row r="3885" s="3" customFormat="1" ht="11.25" customHeight="1"/>
    <row r="3886" s="3" customFormat="1" ht="11.25" customHeight="1"/>
    <row r="3887" s="3" customFormat="1" ht="11.25" customHeight="1"/>
    <row r="3888" s="3" customFormat="1" ht="11.25" customHeight="1"/>
    <row r="3889" s="3" customFormat="1" ht="11.25" customHeight="1"/>
    <row r="3890" s="3" customFormat="1" ht="11.25" customHeight="1"/>
    <row r="3891" s="3" customFormat="1" ht="11.25" customHeight="1"/>
    <row r="3892" s="3" customFormat="1" ht="11.25" customHeight="1"/>
    <row r="3893" s="3" customFormat="1" ht="11.25" customHeight="1"/>
    <row r="3894" s="3" customFormat="1" ht="11.25" customHeight="1"/>
    <row r="3895" s="3" customFormat="1" ht="11.25" customHeight="1"/>
    <row r="3896" s="3" customFormat="1" ht="11.25" customHeight="1"/>
    <row r="3897" s="3" customFormat="1" ht="11.25" customHeight="1"/>
    <row r="3898" s="3" customFormat="1" ht="11.25" customHeight="1"/>
    <row r="3899" s="3" customFormat="1" ht="11.25" customHeight="1"/>
    <row r="3900" s="3" customFormat="1" ht="11.25" customHeight="1"/>
    <row r="3901" s="3" customFormat="1" ht="11.25" customHeight="1"/>
    <row r="3902" s="3" customFormat="1" ht="11.25" customHeight="1"/>
    <row r="3903" s="3" customFormat="1" ht="11.25" customHeight="1"/>
    <row r="3904" s="3" customFormat="1" ht="11.25" customHeight="1"/>
    <row r="3905" s="3" customFormat="1" ht="11.25" customHeight="1"/>
    <row r="3906" s="3" customFormat="1" ht="11.25" customHeight="1"/>
    <row r="3907" s="3" customFormat="1" ht="11.25" customHeight="1"/>
    <row r="3908" s="3" customFormat="1" ht="11.25" customHeight="1"/>
    <row r="3909" s="3" customFormat="1" ht="11.25" customHeight="1"/>
    <row r="3910" s="3" customFormat="1" ht="11.25" customHeight="1"/>
    <row r="3911" s="3" customFormat="1" ht="11.25" customHeight="1"/>
    <row r="3912" s="3" customFormat="1" ht="11.25" customHeight="1"/>
    <row r="3913" s="3" customFormat="1" ht="11.25" customHeight="1"/>
    <row r="3914" s="3" customFormat="1" ht="11.25" customHeight="1"/>
    <row r="3915" s="3" customFormat="1" ht="11.25" customHeight="1"/>
    <row r="3916" s="3" customFormat="1" ht="11.25" customHeight="1"/>
    <row r="3917" s="3" customFormat="1" ht="11.25" customHeight="1"/>
    <row r="3918" s="3" customFormat="1" ht="11.25" customHeight="1"/>
    <row r="3919" s="3" customFormat="1" ht="11.25" customHeight="1"/>
    <row r="3920" s="3" customFormat="1" ht="11.25" customHeight="1"/>
    <row r="3921" s="3" customFormat="1" ht="11.25" customHeight="1"/>
    <row r="3922" s="3" customFormat="1" ht="11.25" customHeight="1"/>
    <row r="3923" s="3" customFormat="1" ht="11.25" customHeight="1"/>
    <row r="3924" s="3" customFormat="1" ht="11.25" customHeight="1"/>
    <row r="3925" s="3" customFormat="1" ht="11.25" customHeight="1"/>
    <row r="3926" s="3" customFormat="1" ht="11.25" customHeight="1"/>
    <row r="3927" s="3" customFormat="1" ht="11.25" customHeight="1"/>
    <row r="3928" s="3" customFormat="1" ht="11.25" customHeight="1"/>
    <row r="3929" s="3" customFormat="1" ht="11.25" customHeight="1"/>
    <row r="3930" s="3" customFormat="1" ht="11.25" customHeight="1"/>
    <row r="3931" s="3" customFormat="1" ht="11.25" customHeight="1"/>
    <row r="3932" s="3" customFormat="1" ht="11.25" customHeight="1"/>
    <row r="3933" s="3" customFormat="1" ht="11.25" customHeight="1"/>
    <row r="3934" s="3" customFormat="1" ht="11.25" customHeight="1"/>
    <row r="3935" s="3" customFormat="1" ht="11.25" customHeight="1"/>
    <row r="3936" s="3" customFormat="1" ht="11.25" customHeight="1"/>
    <row r="3937" s="3" customFormat="1" ht="11.25" customHeight="1"/>
    <row r="3938" s="3" customFormat="1" ht="11.25" customHeight="1"/>
    <row r="3939" s="3" customFormat="1" ht="11.25" customHeight="1"/>
    <row r="3940" s="3" customFormat="1" ht="11.25" customHeight="1"/>
    <row r="3941" s="3" customFormat="1" ht="11.25" customHeight="1"/>
    <row r="3942" s="3" customFormat="1" ht="11.25" customHeight="1"/>
    <row r="3943" s="3" customFormat="1" ht="11.25" customHeight="1"/>
    <row r="3944" s="3" customFormat="1" ht="11.25" customHeight="1"/>
    <row r="3945" s="3" customFormat="1" ht="11.25" customHeight="1"/>
    <row r="3946" s="3" customFormat="1" ht="11.25" customHeight="1"/>
    <row r="3947" s="3" customFormat="1" ht="11.25" customHeight="1"/>
    <row r="3948" s="3" customFormat="1" ht="11.25" customHeight="1"/>
    <row r="3949" s="3" customFormat="1" ht="11.25" customHeight="1"/>
    <row r="3950" s="3" customFormat="1" ht="11.25" customHeight="1"/>
    <row r="3951" s="3" customFormat="1" ht="11.25" customHeight="1"/>
    <row r="3952" s="3" customFormat="1" ht="11.25" customHeight="1"/>
    <row r="3953" s="3" customFormat="1" ht="11.25" customHeight="1"/>
    <row r="3954" s="3" customFormat="1" ht="11.25" customHeight="1"/>
    <row r="3955" s="3" customFormat="1" ht="11.25" customHeight="1"/>
    <row r="3956" s="3" customFormat="1" ht="11.25" customHeight="1"/>
    <row r="3957" s="3" customFormat="1" ht="11.25" customHeight="1"/>
    <row r="3958" s="3" customFormat="1" ht="11.25" customHeight="1"/>
    <row r="3959" s="3" customFormat="1" ht="11.25" customHeight="1"/>
    <row r="3960" s="3" customFormat="1" ht="11.25" customHeight="1"/>
    <row r="3961" s="3" customFormat="1" ht="11.25" customHeight="1"/>
    <row r="3962" s="3" customFormat="1" ht="11.25" customHeight="1"/>
    <row r="3963" s="3" customFormat="1" ht="11.25" customHeight="1"/>
    <row r="3964" s="3" customFormat="1" ht="11.25" customHeight="1"/>
    <row r="3965" s="3" customFormat="1" ht="11.25" customHeight="1"/>
    <row r="3966" s="3" customFormat="1" ht="11.25" customHeight="1"/>
    <row r="3967" s="3" customFormat="1" ht="11.25" customHeight="1"/>
    <row r="3968" s="3" customFormat="1" ht="11.25" customHeight="1"/>
    <row r="3969" s="3" customFormat="1" ht="11.25" customHeight="1"/>
    <row r="3970" s="3" customFormat="1" ht="11.25" customHeight="1"/>
    <row r="3971" s="3" customFormat="1" ht="11.25" customHeight="1"/>
    <row r="3972" s="3" customFormat="1" ht="11.25" customHeight="1"/>
    <row r="3973" s="3" customFormat="1" ht="11.25" customHeight="1"/>
    <row r="3974" s="3" customFormat="1" ht="11.25" customHeight="1"/>
    <row r="3975" s="3" customFormat="1" ht="11.25" customHeight="1"/>
    <row r="3976" s="3" customFormat="1" ht="11.25" customHeight="1"/>
    <row r="3977" s="3" customFormat="1" ht="11.25" customHeight="1"/>
    <row r="3978" s="3" customFormat="1" ht="11.25" customHeight="1"/>
    <row r="3979" s="3" customFormat="1" ht="11.25" customHeight="1"/>
    <row r="3980" s="3" customFormat="1" ht="11.25" customHeight="1"/>
    <row r="3981" s="3" customFormat="1" ht="11.25" customHeight="1"/>
    <row r="3982" s="3" customFormat="1" ht="11.25" customHeight="1"/>
    <row r="3983" s="3" customFormat="1" ht="11.25" customHeight="1"/>
    <row r="3984" s="3" customFormat="1" ht="11.25" customHeight="1"/>
    <row r="3985" s="3" customFormat="1" ht="11.25" customHeight="1"/>
    <row r="3986" s="3" customFormat="1" ht="11.25" customHeight="1"/>
    <row r="3987" s="3" customFormat="1" ht="11.25" customHeight="1"/>
    <row r="3988" s="3" customFormat="1" ht="11.25" customHeight="1"/>
    <row r="3989" s="3" customFormat="1" ht="11.25" customHeight="1"/>
    <row r="3990" s="3" customFormat="1" ht="11.25" customHeight="1"/>
    <row r="3991" s="3" customFormat="1" ht="11.25" customHeight="1"/>
    <row r="3992" s="3" customFormat="1" ht="11.25" customHeight="1"/>
    <row r="3993" s="3" customFormat="1" ht="11.25" customHeight="1"/>
    <row r="3994" s="3" customFormat="1" ht="11.25" customHeight="1"/>
    <row r="3995" s="3" customFormat="1" ht="11.25" customHeight="1"/>
    <row r="3996" s="3" customFormat="1" ht="11.25" customHeight="1"/>
    <row r="3997" s="3" customFormat="1" ht="11.25" customHeight="1"/>
    <row r="3998" s="3" customFormat="1" ht="11.25" customHeight="1"/>
    <row r="3999" s="3" customFormat="1" ht="11.25" customHeight="1"/>
    <row r="4000" s="3" customFormat="1" ht="11.25" customHeight="1"/>
    <row r="4001" s="3" customFormat="1" ht="11.25" customHeight="1"/>
    <row r="4002" s="3" customFormat="1" ht="11.25" customHeight="1"/>
    <row r="4003" s="3" customFormat="1" ht="11.25" customHeight="1"/>
    <row r="4004" s="3" customFormat="1" ht="11.25" customHeight="1"/>
    <row r="4005" s="3" customFormat="1" ht="11.25" customHeight="1"/>
    <row r="4006" s="3" customFormat="1" ht="11.25" customHeight="1"/>
    <row r="4007" s="3" customFormat="1" ht="11.25" customHeight="1"/>
    <row r="4008" s="3" customFormat="1" ht="11.25" customHeight="1"/>
    <row r="4009" s="3" customFormat="1" ht="11.25" customHeight="1"/>
    <row r="4010" s="3" customFormat="1" ht="11.25" customHeight="1"/>
    <row r="4011" s="3" customFormat="1" ht="11.25" customHeight="1"/>
    <row r="4012" s="3" customFormat="1" ht="11.25" customHeight="1"/>
    <row r="4013" s="3" customFormat="1" ht="11.25" customHeight="1"/>
    <row r="4014" s="3" customFormat="1" ht="11.25" customHeight="1"/>
    <row r="4015" s="3" customFormat="1" ht="11.25" customHeight="1"/>
    <row r="4016" s="3" customFormat="1" ht="11.25" customHeight="1"/>
    <row r="4017" s="3" customFormat="1" ht="11.25" customHeight="1"/>
    <row r="4018" s="3" customFormat="1" ht="11.25" customHeight="1"/>
    <row r="4019" s="3" customFormat="1" ht="11.25" customHeight="1"/>
    <row r="4020" s="3" customFormat="1" ht="11.25" customHeight="1"/>
    <row r="4021" s="3" customFormat="1" ht="11.25" customHeight="1"/>
    <row r="4022" s="3" customFormat="1" ht="11.25" customHeight="1"/>
    <row r="4023" s="3" customFormat="1" ht="11.25" customHeight="1"/>
    <row r="4024" s="3" customFormat="1" ht="11.25" customHeight="1"/>
    <row r="4025" s="3" customFormat="1" ht="11.25" customHeight="1"/>
    <row r="4026" s="3" customFormat="1" ht="11.25" customHeight="1"/>
    <row r="4027" s="3" customFormat="1" ht="11.25" customHeight="1"/>
    <row r="4028" s="3" customFormat="1" ht="11.25" customHeight="1"/>
    <row r="4029" s="3" customFormat="1" ht="11.25" customHeight="1"/>
    <row r="4030" s="3" customFormat="1" ht="11.25" customHeight="1"/>
    <row r="4031" s="3" customFormat="1" ht="11.25" customHeight="1"/>
    <row r="4032" s="3" customFormat="1" ht="11.25" customHeight="1"/>
    <row r="4033" s="3" customFormat="1" ht="11.25" customHeight="1"/>
    <row r="4034" s="3" customFormat="1" ht="11.25" customHeight="1"/>
    <row r="4035" s="3" customFormat="1" ht="11.25" customHeight="1"/>
    <row r="4036" s="3" customFormat="1" ht="11.25" customHeight="1"/>
    <row r="4037" s="3" customFormat="1" ht="11.25" customHeight="1"/>
    <row r="4038" s="3" customFormat="1" ht="11.25" customHeight="1"/>
    <row r="4039" s="3" customFormat="1" ht="11.25" customHeight="1"/>
    <row r="4040" s="3" customFormat="1" ht="11.25" customHeight="1"/>
    <row r="4041" s="3" customFormat="1" ht="11.25" customHeight="1"/>
    <row r="4042" s="3" customFormat="1" ht="11.25" customHeight="1"/>
    <row r="4043" s="3" customFormat="1" ht="11.25" customHeight="1"/>
    <row r="4044" s="3" customFormat="1" ht="11.25" customHeight="1"/>
    <row r="4045" s="3" customFormat="1" ht="11.25" customHeight="1"/>
    <row r="4046" s="3" customFormat="1" ht="11.25" customHeight="1"/>
    <row r="4047" s="3" customFormat="1" ht="11.25" customHeight="1"/>
    <row r="4048" s="3" customFormat="1" ht="11.25" customHeight="1"/>
    <row r="4049" s="3" customFormat="1" ht="11.25" customHeight="1"/>
    <row r="4050" s="3" customFormat="1" ht="11.25" customHeight="1"/>
    <row r="4051" s="3" customFormat="1" ht="11.25" customHeight="1"/>
    <row r="4052" s="3" customFormat="1" ht="11.25" customHeight="1"/>
    <row r="4053" s="3" customFormat="1" ht="11.25" customHeight="1"/>
    <row r="4054" s="3" customFormat="1" ht="11.25" customHeight="1"/>
    <row r="4055" s="3" customFormat="1" ht="11.25" customHeight="1"/>
    <row r="4056" s="3" customFormat="1" ht="11.25" customHeight="1"/>
    <row r="4057" s="3" customFormat="1" ht="11.25" customHeight="1"/>
    <row r="4058" s="3" customFormat="1" ht="11.25" customHeight="1"/>
    <row r="4059" s="3" customFormat="1" ht="11.25" customHeight="1"/>
    <row r="4060" s="3" customFormat="1" ht="11.25" customHeight="1"/>
    <row r="4061" s="3" customFormat="1" ht="11.25" customHeight="1"/>
    <row r="4062" s="3" customFormat="1" ht="11.25" customHeight="1"/>
    <row r="4063" s="3" customFormat="1" ht="11.25" customHeight="1"/>
    <row r="4064" s="3" customFormat="1" ht="11.25" customHeight="1"/>
    <row r="4065" s="3" customFormat="1" ht="11.25" customHeight="1"/>
    <row r="4066" s="3" customFormat="1" ht="11.25" customHeight="1"/>
    <row r="4067" s="3" customFormat="1" ht="11.25" customHeight="1"/>
    <row r="4068" s="3" customFormat="1" ht="11.25" customHeight="1"/>
    <row r="4069" s="3" customFormat="1" ht="11.25" customHeight="1"/>
    <row r="4070" s="3" customFormat="1" ht="11.25" customHeight="1"/>
    <row r="4071" s="3" customFormat="1" ht="11.25" customHeight="1"/>
    <row r="4072" s="3" customFormat="1" ht="11.25" customHeight="1"/>
    <row r="4073" s="3" customFormat="1" ht="11.25" customHeight="1"/>
    <row r="4074" s="3" customFormat="1" ht="11.25" customHeight="1"/>
    <row r="4075" s="3" customFormat="1" ht="11.25" customHeight="1"/>
    <row r="4076" s="3" customFormat="1" ht="11.25" customHeight="1"/>
    <row r="4077" s="3" customFormat="1" ht="11.25" customHeight="1"/>
    <row r="4078" s="3" customFormat="1" ht="11.25" customHeight="1"/>
    <row r="4079" s="3" customFormat="1" ht="11.25" customHeight="1"/>
    <row r="4080" s="3" customFormat="1" ht="11.25" customHeight="1"/>
    <row r="4081" s="3" customFormat="1" ht="11.25" customHeight="1"/>
    <row r="4082" s="3" customFormat="1" ht="11.25" customHeight="1"/>
    <row r="4083" s="3" customFormat="1" ht="11.25" customHeight="1"/>
    <row r="4084" s="3" customFormat="1" ht="11.25" customHeight="1"/>
    <row r="4085" s="3" customFormat="1" ht="11.25" customHeight="1"/>
    <row r="4086" s="3" customFormat="1" ht="11.25" customHeight="1"/>
    <row r="4087" s="3" customFormat="1" ht="11.25" customHeight="1"/>
    <row r="4088" s="3" customFormat="1" ht="11.25" customHeight="1"/>
    <row r="4089" s="3" customFormat="1" ht="11.25" customHeight="1"/>
    <row r="4090" s="3" customFormat="1" ht="11.25" customHeight="1"/>
    <row r="4091" s="3" customFormat="1" ht="11.25" customHeight="1"/>
    <row r="4092" s="3" customFormat="1" ht="11.25" customHeight="1"/>
    <row r="4093" s="3" customFormat="1" ht="11.25" customHeight="1"/>
    <row r="4094" s="3" customFormat="1" ht="11.25" customHeight="1"/>
    <row r="4095" s="3" customFormat="1" ht="11.25" customHeight="1"/>
    <row r="4096" s="3" customFormat="1" ht="11.25" customHeight="1"/>
    <row r="4097" s="3" customFormat="1" ht="11.25" customHeight="1"/>
    <row r="4098" s="3" customFormat="1" ht="11.25" customHeight="1"/>
    <row r="4099" s="3" customFormat="1" ht="11.25" customHeight="1"/>
    <row r="4100" s="3" customFormat="1" ht="11.25" customHeight="1"/>
    <row r="4101" s="3" customFormat="1" ht="11.25" customHeight="1"/>
    <row r="4102" s="3" customFormat="1" ht="11.25" customHeight="1"/>
    <row r="4103" s="3" customFormat="1" ht="11.25" customHeight="1"/>
    <row r="4104" s="3" customFormat="1" ht="11.25" customHeight="1"/>
    <row r="4105" s="3" customFormat="1" ht="11.25" customHeight="1"/>
    <row r="4106" s="3" customFormat="1" ht="11.25" customHeight="1"/>
    <row r="4107" s="3" customFormat="1" ht="11.25" customHeight="1"/>
    <row r="4108" s="3" customFormat="1" ht="11.25" customHeight="1"/>
    <row r="4109" s="3" customFormat="1" ht="11.25" customHeight="1"/>
    <row r="4110" s="3" customFormat="1" ht="11.25" customHeight="1"/>
    <row r="4111" s="3" customFormat="1" ht="11.25" customHeight="1"/>
    <row r="4112" s="3" customFormat="1" ht="11.25" customHeight="1"/>
    <row r="4113" s="3" customFormat="1" ht="11.25" customHeight="1"/>
    <row r="4114" s="3" customFormat="1" ht="11.25" customHeight="1"/>
    <row r="4115" s="3" customFormat="1" ht="11.25" customHeight="1"/>
    <row r="4116" s="3" customFormat="1" ht="11.25" customHeight="1"/>
    <row r="4117" s="3" customFormat="1" ht="11.25" customHeight="1"/>
    <row r="4118" s="3" customFormat="1" ht="11.25" customHeight="1"/>
    <row r="4119" s="3" customFormat="1" ht="11.25" customHeight="1"/>
    <row r="4120" s="3" customFormat="1" ht="11.25" customHeight="1"/>
    <row r="4121" s="3" customFormat="1" ht="11.25" customHeight="1"/>
    <row r="4122" s="3" customFormat="1" ht="11.25" customHeight="1"/>
    <row r="4123" s="3" customFormat="1" ht="11.25" customHeight="1"/>
    <row r="4124" s="3" customFormat="1" ht="11.25" customHeight="1"/>
    <row r="4125" s="3" customFormat="1" ht="11.25" customHeight="1"/>
    <row r="4126" s="3" customFormat="1" ht="11.25" customHeight="1"/>
    <row r="4127" s="3" customFormat="1" ht="11.25" customHeight="1"/>
    <row r="4128" s="3" customFormat="1" ht="11.25" customHeight="1"/>
    <row r="4129" s="3" customFormat="1" ht="11.25" customHeight="1"/>
    <row r="4130" s="3" customFormat="1" ht="11.25" customHeight="1"/>
    <row r="4131" s="3" customFormat="1" ht="11.25" customHeight="1"/>
    <row r="4132" s="3" customFormat="1" ht="11.25" customHeight="1"/>
    <row r="4133" s="3" customFormat="1" ht="11.25" customHeight="1"/>
    <row r="4134" s="3" customFormat="1" ht="11.25" customHeight="1"/>
    <row r="4135" s="3" customFormat="1" ht="11.25" customHeight="1"/>
    <row r="4136" s="3" customFormat="1" ht="11.25" customHeight="1"/>
    <row r="4137" s="3" customFormat="1" ht="11.25" customHeight="1"/>
    <row r="4138" s="3" customFormat="1" ht="11.25" customHeight="1"/>
    <row r="4139" s="3" customFormat="1" ht="11.25" customHeight="1"/>
    <row r="4140" s="3" customFormat="1" ht="11.25" customHeight="1"/>
    <row r="4141" s="3" customFormat="1" ht="11.25" customHeight="1"/>
    <row r="4142" s="3" customFormat="1" ht="11.25" customHeight="1"/>
    <row r="4143" s="3" customFormat="1" ht="11.25" customHeight="1"/>
    <row r="4144" s="3" customFormat="1" ht="11.25" customHeight="1"/>
    <row r="4145" s="3" customFormat="1" ht="11.25" customHeight="1"/>
    <row r="4146" s="3" customFormat="1" ht="11.25" customHeight="1"/>
    <row r="4147" s="3" customFormat="1" ht="11.25" customHeight="1"/>
    <row r="4148" s="3" customFormat="1" ht="11.25" customHeight="1"/>
    <row r="4149" s="3" customFormat="1" ht="11.25" customHeight="1"/>
    <row r="4150" s="3" customFormat="1" ht="11.25" customHeight="1"/>
    <row r="4151" s="3" customFormat="1" ht="11.25" customHeight="1"/>
    <row r="4152" s="3" customFormat="1" ht="11.25" customHeight="1"/>
    <row r="4153" s="3" customFormat="1" ht="11.25" customHeight="1"/>
    <row r="4154" s="3" customFormat="1" ht="11.25" customHeight="1"/>
    <row r="4155" s="3" customFormat="1" ht="11.25" customHeight="1"/>
    <row r="4156" s="3" customFormat="1" ht="11.25" customHeight="1"/>
    <row r="4157" s="3" customFormat="1" ht="11.25" customHeight="1"/>
    <row r="4158" s="3" customFormat="1" ht="11.25" customHeight="1"/>
    <row r="4159" s="3" customFormat="1" ht="11.25" customHeight="1"/>
    <row r="4160" s="3" customFormat="1" ht="11.25" customHeight="1"/>
    <row r="4161" s="3" customFormat="1" ht="11.25" customHeight="1"/>
    <row r="4162" s="3" customFormat="1" ht="11.25" customHeight="1"/>
    <row r="4163" s="3" customFormat="1" ht="11.25" customHeight="1"/>
    <row r="4164" s="3" customFormat="1" ht="11.25" customHeight="1"/>
    <row r="4165" s="3" customFormat="1" ht="11.25" customHeight="1"/>
    <row r="4166" s="3" customFormat="1" ht="11.25" customHeight="1"/>
    <row r="4167" s="3" customFormat="1" ht="11.25" customHeight="1"/>
    <row r="4168" s="3" customFormat="1" ht="11.25" customHeight="1"/>
    <row r="4169" s="3" customFormat="1" ht="11.25" customHeight="1"/>
    <row r="4170" s="3" customFormat="1" ht="11.25" customHeight="1"/>
    <row r="4171" s="3" customFormat="1" ht="11.25" customHeight="1"/>
    <row r="4172" s="3" customFormat="1" ht="11.25" customHeight="1"/>
    <row r="4173" s="3" customFormat="1" ht="11.25" customHeight="1"/>
    <row r="4174" s="3" customFormat="1" ht="11.25" customHeight="1"/>
    <row r="4175" s="3" customFormat="1" ht="11.25" customHeight="1"/>
    <row r="4176" s="3" customFormat="1" ht="11.25" customHeight="1"/>
    <row r="4177" s="3" customFormat="1" ht="11.25" customHeight="1"/>
    <row r="4178" s="3" customFormat="1" ht="11.25" customHeight="1"/>
    <row r="4179" s="3" customFormat="1" ht="11.25" customHeight="1"/>
    <row r="4180" s="3" customFormat="1" ht="11.25" customHeight="1"/>
    <row r="4181" s="3" customFormat="1" ht="11.25" customHeight="1"/>
    <row r="4182" s="3" customFormat="1" ht="11.25" customHeight="1"/>
    <row r="4183" s="3" customFormat="1" ht="11.25" customHeight="1"/>
    <row r="4184" s="3" customFormat="1" ht="11.25" customHeight="1"/>
    <row r="4185" s="3" customFormat="1" ht="11.25" customHeight="1"/>
    <row r="4186" s="3" customFormat="1" ht="11.25" customHeight="1"/>
    <row r="4187" s="3" customFormat="1" ht="11.25" customHeight="1"/>
    <row r="4188" s="3" customFormat="1" ht="11.25" customHeight="1"/>
    <row r="4189" s="3" customFormat="1" ht="11.25" customHeight="1"/>
    <row r="4190" s="3" customFormat="1" ht="11.25" customHeight="1"/>
    <row r="4191" s="3" customFormat="1" ht="11.25" customHeight="1"/>
    <row r="4192" s="3" customFormat="1" ht="11.25" customHeight="1"/>
    <row r="4193" s="3" customFormat="1" ht="11.25" customHeight="1"/>
    <row r="4194" s="3" customFormat="1" ht="11.25" customHeight="1"/>
    <row r="4195" s="3" customFormat="1" ht="11.25" customHeight="1"/>
    <row r="4196" s="3" customFormat="1" ht="11.25" customHeight="1"/>
    <row r="4197" s="3" customFormat="1" ht="11.25" customHeight="1"/>
    <row r="4198" s="3" customFormat="1" ht="11.25" customHeight="1"/>
    <row r="4199" s="3" customFormat="1" ht="11.25" customHeight="1"/>
    <row r="4200" s="3" customFormat="1" ht="11.25" customHeight="1"/>
    <row r="4201" s="3" customFormat="1" ht="11.25" customHeight="1"/>
    <row r="4202" s="3" customFormat="1" ht="11.25" customHeight="1"/>
    <row r="4203" s="3" customFormat="1" ht="11.25" customHeight="1"/>
    <row r="4204" s="3" customFormat="1" ht="11.25" customHeight="1"/>
    <row r="4205" s="3" customFormat="1" ht="11.25" customHeight="1"/>
    <row r="4206" s="3" customFormat="1" ht="11.25" customHeight="1"/>
    <row r="4207" s="3" customFormat="1" ht="11.25" customHeight="1"/>
    <row r="4208" s="3" customFormat="1" ht="11.25" customHeight="1"/>
    <row r="4209" s="3" customFormat="1" ht="11.25" customHeight="1"/>
    <row r="4210" s="3" customFormat="1" ht="11.25" customHeight="1"/>
    <row r="4211" s="3" customFormat="1" ht="11.25" customHeight="1"/>
    <row r="4212" s="3" customFormat="1" ht="11.25" customHeight="1"/>
    <row r="4213" s="3" customFormat="1" ht="11.25" customHeight="1"/>
    <row r="4214" s="3" customFormat="1" ht="11.25" customHeight="1"/>
    <row r="4215" s="3" customFormat="1" ht="11.25" customHeight="1"/>
    <row r="4216" s="3" customFormat="1" ht="11.25" customHeight="1"/>
    <row r="4217" s="3" customFormat="1" ht="11.25" customHeight="1"/>
    <row r="4218" s="3" customFormat="1" ht="11.25" customHeight="1"/>
    <row r="4219" s="3" customFormat="1" ht="11.25" customHeight="1"/>
    <row r="4220" s="3" customFormat="1" ht="11.25" customHeight="1"/>
    <row r="4221" s="3" customFormat="1" ht="11.25" customHeight="1"/>
    <row r="4222" s="3" customFormat="1" ht="11.25" customHeight="1"/>
    <row r="4223" s="3" customFormat="1" ht="11.25" customHeight="1"/>
    <row r="4224" s="3" customFormat="1" ht="11.25" customHeight="1"/>
    <row r="4225" s="3" customFormat="1" ht="11.25" customHeight="1"/>
    <row r="4226" s="3" customFormat="1" ht="11.25" customHeight="1"/>
    <row r="4227" s="3" customFormat="1" ht="11.25" customHeight="1"/>
    <row r="4228" s="3" customFormat="1" ht="11.25" customHeight="1"/>
    <row r="4229" s="3" customFormat="1" ht="11.25" customHeight="1"/>
    <row r="4230" s="3" customFormat="1" ht="11.25" customHeight="1"/>
    <row r="4231" s="3" customFormat="1" ht="11.25" customHeight="1"/>
    <row r="4232" s="3" customFormat="1" ht="11.25" customHeight="1"/>
    <row r="4233" s="3" customFormat="1" ht="11.25" customHeight="1"/>
    <row r="4234" s="3" customFormat="1" ht="11.25" customHeight="1"/>
    <row r="4235" s="3" customFormat="1" ht="11.25" customHeight="1"/>
    <row r="4236" s="3" customFormat="1" ht="11.25" customHeight="1"/>
    <row r="4237" s="3" customFormat="1" ht="11.25" customHeight="1"/>
    <row r="4238" s="3" customFormat="1" ht="11.25" customHeight="1"/>
    <row r="4239" s="3" customFormat="1" ht="11.25" customHeight="1"/>
    <row r="4240" s="3" customFormat="1" ht="11.25" customHeight="1"/>
    <row r="4241" s="3" customFormat="1" ht="11.25" customHeight="1"/>
    <row r="4242" s="3" customFormat="1" ht="11.25" customHeight="1"/>
    <row r="4243" s="3" customFormat="1" ht="11.25" customHeight="1"/>
    <row r="4244" s="3" customFormat="1" ht="11.25" customHeight="1"/>
    <row r="4245" s="3" customFormat="1" ht="11.25" customHeight="1"/>
    <row r="4246" s="3" customFormat="1" ht="11.25" customHeight="1"/>
    <row r="4247" s="3" customFormat="1" ht="11.25" customHeight="1"/>
    <row r="4248" s="3" customFormat="1" ht="11.25" customHeight="1"/>
    <row r="4249" s="3" customFormat="1" ht="11.25" customHeight="1"/>
    <row r="4250" s="3" customFormat="1" ht="11.25" customHeight="1"/>
    <row r="4251" s="3" customFormat="1" ht="11.25" customHeight="1"/>
    <row r="4252" s="3" customFormat="1" ht="11.25" customHeight="1"/>
    <row r="4253" s="3" customFormat="1" ht="11.25" customHeight="1"/>
    <row r="4254" s="3" customFormat="1" ht="11.25" customHeight="1"/>
    <row r="4255" s="3" customFormat="1" ht="11.25" customHeight="1"/>
    <row r="4256" s="3" customFormat="1" ht="11.25" customHeight="1"/>
    <row r="4257" s="3" customFormat="1" ht="11.25" customHeight="1"/>
    <row r="4258" s="3" customFormat="1" ht="11.25" customHeight="1"/>
    <row r="4259" s="3" customFormat="1" ht="11.25" customHeight="1"/>
    <row r="4260" s="3" customFormat="1" ht="11.25" customHeight="1"/>
    <row r="4261" s="3" customFormat="1" ht="11.25" customHeight="1"/>
    <row r="4262" s="3" customFormat="1" ht="11.25" customHeight="1"/>
    <row r="4263" s="3" customFormat="1" ht="11.25" customHeight="1"/>
    <row r="4264" s="3" customFormat="1" ht="11.25" customHeight="1"/>
    <row r="4265" s="3" customFormat="1" ht="11.25" customHeight="1"/>
    <row r="4266" s="3" customFormat="1" ht="11.25" customHeight="1"/>
    <row r="4267" s="3" customFormat="1" ht="11.25" customHeight="1"/>
    <row r="4268" s="3" customFormat="1" ht="11.25" customHeight="1"/>
    <row r="4269" s="3" customFormat="1" ht="11.25" customHeight="1"/>
    <row r="4270" s="3" customFormat="1" ht="11.25" customHeight="1"/>
    <row r="4271" s="3" customFormat="1" ht="11.25" customHeight="1"/>
    <row r="4272" s="3" customFormat="1" ht="11.25" customHeight="1"/>
    <row r="4273" s="3" customFormat="1" ht="11.25" customHeight="1"/>
    <row r="4274" s="3" customFormat="1" ht="11.25" customHeight="1"/>
    <row r="4275" s="3" customFormat="1" ht="11.25" customHeight="1"/>
    <row r="4276" s="3" customFormat="1" ht="11.25" customHeight="1"/>
    <row r="4277" s="3" customFormat="1" ht="11.25" customHeight="1"/>
    <row r="4278" s="3" customFormat="1" ht="11.25" customHeight="1"/>
    <row r="4279" s="3" customFormat="1" ht="11.25" customHeight="1"/>
    <row r="4280" s="3" customFormat="1" ht="11.25" customHeight="1"/>
    <row r="4281" s="3" customFormat="1" ht="11.25" customHeight="1"/>
    <row r="4282" s="3" customFormat="1" ht="11.25" customHeight="1"/>
    <row r="4283" s="3" customFormat="1" ht="11.25" customHeight="1"/>
    <row r="4284" s="3" customFormat="1" ht="11.25" customHeight="1"/>
    <row r="4285" s="3" customFormat="1" ht="11.25" customHeight="1"/>
    <row r="4286" s="3" customFormat="1" ht="11.25" customHeight="1"/>
    <row r="4287" s="3" customFormat="1" ht="11.25" customHeight="1"/>
    <row r="4288" s="3" customFormat="1" ht="11.25" customHeight="1"/>
    <row r="4289" s="3" customFormat="1" ht="11.25" customHeight="1"/>
    <row r="4290" s="3" customFormat="1" ht="11.25" customHeight="1"/>
    <row r="4291" s="3" customFormat="1" ht="11.25" customHeight="1"/>
    <row r="4292" s="3" customFormat="1" ht="11.25" customHeight="1"/>
    <row r="4293" s="3" customFormat="1" ht="11.25" customHeight="1"/>
    <row r="4294" s="3" customFormat="1" ht="11.25" customHeight="1"/>
    <row r="4295" s="3" customFormat="1" ht="11.25" customHeight="1"/>
    <row r="4296" s="3" customFormat="1" ht="11.25" customHeight="1"/>
    <row r="4297" s="3" customFormat="1" ht="11.25" customHeight="1"/>
    <row r="4298" s="3" customFormat="1" ht="11.25" customHeight="1"/>
    <row r="4299" s="3" customFormat="1" ht="11.25" customHeight="1"/>
    <row r="4300" s="3" customFormat="1" ht="11.25" customHeight="1"/>
    <row r="4301" s="3" customFormat="1" ht="11.25" customHeight="1"/>
    <row r="4302" s="3" customFormat="1" ht="11.25" customHeight="1"/>
    <row r="4303" s="3" customFormat="1" ht="11.25" customHeight="1"/>
    <row r="4304" s="3" customFormat="1" ht="11.25" customHeight="1"/>
    <row r="4305" s="3" customFormat="1" ht="11.25" customHeight="1"/>
    <row r="4306" s="3" customFormat="1" ht="11.25" customHeight="1"/>
    <row r="4307" s="3" customFormat="1" ht="11.25" customHeight="1"/>
    <row r="4308" s="3" customFormat="1" ht="11.25" customHeight="1"/>
    <row r="4309" s="3" customFormat="1" ht="11.25" customHeight="1"/>
    <row r="4310" s="3" customFormat="1" ht="11.25" customHeight="1"/>
    <row r="4311" s="3" customFormat="1" ht="11.25" customHeight="1"/>
    <row r="4312" s="3" customFormat="1" ht="11.25" customHeight="1"/>
    <row r="4313" s="3" customFormat="1" ht="11.25" customHeight="1"/>
    <row r="4314" s="3" customFormat="1" ht="11.25" customHeight="1"/>
    <row r="4315" s="3" customFormat="1" ht="11.25" customHeight="1"/>
    <row r="4316" s="3" customFormat="1" ht="11.25" customHeight="1"/>
    <row r="4317" s="3" customFormat="1" ht="11.25" customHeight="1"/>
    <row r="4318" s="3" customFormat="1" ht="11.25" customHeight="1"/>
    <row r="4319" s="3" customFormat="1" ht="11.25" customHeight="1"/>
    <row r="4320" s="3" customFormat="1" ht="11.25" customHeight="1"/>
    <row r="4321" s="3" customFormat="1" ht="11.25" customHeight="1"/>
    <row r="4322" s="3" customFormat="1" ht="11.25" customHeight="1"/>
    <row r="4323" s="3" customFormat="1" ht="11.25" customHeight="1"/>
    <row r="4324" s="3" customFormat="1" ht="11.25" customHeight="1"/>
    <row r="4325" s="3" customFormat="1" ht="11.25" customHeight="1"/>
    <row r="4326" s="3" customFormat="1" ht="11.25" customHeight="1"/>
    <row r="4327" s="3" customFormat="1" ht="11.25" customHeight="1"/>
    <row r="4328" s="3" customFormat="1" ht="11.25" customHeight="1"/>
    <row r="4329" s="3" customFormat="1" ht="11.25" customHeight="1"/>
    <row r="4330" s="3" customFormat="1" ht="11.25" customHeight="1"/>
    <row r="4331" s="3" customFormat="1" ht="11.25" customHeight="1"/>
    <row r="4332" s="3" customFormat="1" ht="11.25" customHeight="1"/>
    <row r="4333" s="3" customFormat="1" ht="11.25" customHeight="1"/>
    <row r="4334" s="3" customFormat="1" ht="11.25" customHeight="1"/>
    <row r="4335" s="3" customFormat="1" ht="11.25" customHeight="1"/>
    <row r="4336" s="3" customFormat="1" ht="11.25" customHeight="1"/>
    <row r="4337" s="3" customFormat="1" ht="11.25" customHeight="1"/>
    <row r="4338" s="3" customFormat="1" ht="11.25" customHeight="1"/>
    <row r="4339" s="3" customFormat="1" ht="11.25" customHeight="1"/>
    <row r="4340" s="3" customFormat="1" ht="11.25" customHeight="1"/>
    <row r="4341" s="3" customFormat="1" ht="11.25" customHeight="1"/>
    <row r="4342" s="3" customFormat="1" ht="11.25" customHeight="1"/>
    <row r="4343" s="3" customFormat="1" ht="11.25" customHeight="1"/>
    <row r="4344" s="3" customFormat="1" ht="11.25" customHeight="1"/>
    <row r="4345" s="3" customFormat="1" ht="11.25" customHeight="1"/>
    <row r="4346" s="3" customFormat="1" ht="11.25" customHeight="1"/>
    <row r="4347" s="3" customFormat="1" ht="11.25" customHeight="1"/>
    <row r="4348" s="3" customFormat="1" ht="11.25" customHeight="1"/>
    <row r="4349" s="3" customFormat="1" ht="11.25" customHeight="1"/>
    <row r="4350" s="3" customFormat="1" ht="11.25" customHeight="1"/>
    <row r="4351" s="3" customFormat="1" ht="11.25" customHeight="1"/>
    <row r="4352" s="3" customFormat="1" ht="11.25" customHeight="1"/>
    <row r="4353" s="3" customFormat="1" ht="11.25" customHeight="1"/>
    <row r="4354" s="3" customFormat="1" ht="11.25" customHeight="1"/>
    <row r="4355" s="3" customFormat="1" ht="11.25" customHeight="1"/>
    <row r="4356" s="3" customFormat="1" ht="11.25" customHeight="1"/>
    <row r="4357" s="3" customFormat="1" ht="11.25" customHeight="1"/>
    <row r="4358" s="3" customFormat="1" ht="11.25" customHeight="1"/>
    <row r="4359" s="3" customFormat="1" ht="11.25" customHeight="1"/>
    <row r="4360" s="3" customFormat="1" ht="11.25" customHeight="1"/>
    <row r="4361" s="3" customFormat="1" ht="11.25" customHeight="1"/>
    <row r="4362" s="3" customFormat="1" ht="11.25" customHeight="1"/>
    <row r="4363" s="3" customFormat="1" ht="11.25" customHeight="1"/>
    <row r="4364" s="3" customFormat="1" ht="11.25" customHeight="1"/>
    <row r="4365" s="3" customFormat="1" ht="11.25" customHeight="1"/>
    <row r="4366" s="3" customFormat="1" ht="11.25" customHeight="1"/>
    <row r="4367" s="3" customFormat="1" ht="11.25" customHeight="1"/>
    <row r="4368" s="3" customFormat="1" ht="11.25" customHeight="1"/>
    <row r="4369" s="3" customFormat="1" ht="11.25" customHeight="1"/>
    <row r="4370" s="3" customFormat="1" ht="11.25" customHeight="1"/>
    <row r="4371" s="3" customFormat="1" ht="11.25" customHeight="1"/>
    <row r="4372" s="3" customFormat="1" ht="11.25" customHeight="1"/>
    <row r="4373" s="3" customFormat="1" ht="11.25" customHeight="1"/>
    <row r="4374" s="3" customFormat="1" ht="11.25" customHeight="1"/>
    <row r="4375" s="3" customFormat="1" ht="11.25" customHeight="1"/>
    <row r="4376" s="3" customFormat="1" ht="11.25" customHeight="1"/>
    <row r="4377" s="3" customFormat="1" ht="11.25" customHeight="1"/>
    <row r="4378" s="3" customFormat="1" ht="11.25" customHeight="1"/>
    <row r="4379" s="3" customFormat="1" ht="11.25" customHeight="1"/>
    <row r="4380" s="3" customFormat="1" ht="11.25" customHeight="1"/>
    <row r="4381" s="3" customFormat="1" ht="11.25" customHeight="1"/>
    <row r="4382" s="3" customFormat="1" ht="11.25" customHeight="1"/>
    <row r="4383" s="3" customFormat="1" ht="11.25" customHeight="1"/>
    <row r="4384" s="3" customFormat="1" ht="11.25" customHeight="1"/>
    <row r="4385" s="3" customFormat="1" ht="11.25" customHeight="1"/>
    <row r="4386" s="3" customFormat="1" ht="11.25" customHeight="1"/>
    <row r="4387" s="3" customFormat="1" ht="11.25" customHeight="1"/>
    <row r="4388" s="3" customFormat="1" ht="11.25" customHeight="1"/>
    <row r="4389" s="3" customFormat="1" ht="11.25" customHeight="1"/>
    <row r="4390" s="3" customFormat="1" ht="11.25" customHeight="1"/>
    <row r="4391" s="3" customFormat="1" ht="11.25" customHeight="1"/>
    <row r="4392" s="3" customFormat="1" ht="11.25" customHeight="1"/>
    <row r="4393" s="3" customFormat="1" ht="11.25" customHeight="1"/>
    <row r="4394" s="3" customFormat="1" ht="11.25" customHeight="1"/>
    <row r="4395" s="3" customFormat="1" ht="11.25" customHeight="1"/>
    <row r="4396" s="3" customFormat="1" ht="11.25" customHeight="1"/>
    <row r="4397" s="3" customFormat="1" ht="11.25" customHeight="1"/>
    <row r="4398" s="3" customFormat="1" ht="11.25" customHeight="1"/>
    <row r="4399" s="3" customFormat="1" ht="11.25" customHeight="1"/>
    <row r="4400" s="3" customFormat="1" ht="11.25" customHeight="1"/>
    <row r="4401" s="3" customFormat="1" ht="11.25" customHeight="1"/>
    <row r="4402" s="3" customFormat="1" ht="11.25" customHeight="1"/>
    <row r="4403" s="3" customFormat="1" ht="11.25" customHeight="1"/>
    <row r="4404" s="3" customFormat="1" ht="11.25" customHeight="1"/>
    <row r="4405" s="3" customFormat="1" ht="11.25" customHeight="1"/>
    <row r="4406" s="3" customFormat="1" ht="11.25" customHeight="1"/>
    <row r="4407" s="3" customFormat="1" ht="11.25" customHeight="1"/>
    <row r="4408" s="3" customFormat="1" ht="11.25" customHeight="1"/>
    <row r="4409" s="3" customFormat="1" ht="11.25" customHeight="1"/>
    <row r="4410" s="3" customFormat="1" ht="11.25" customHeight="1"/>
    <row r="4411" s="3" customFormat="1" ht="11.25" customHeight="1"/>
    <row r="4412" s="3" customFormat="1" ht="11.25" customHeight="1"/>
    <row r="4413" s="3" customFormat="1" ht="11.25" customHeight="1"/>
    <row r="4414" s="3" customFormat="1" ht="11.25" customHeight="1"/>
    <row r="4415" s="3" customFormat="1" ht="11.25" customHeight="1"/>
    <row r="4416" s="3" customFormat="1" ht="11.25" customHeight="1"/>
    <row r="4417" s="3" customFormat="1" ht="11.25" customHeight="1"/>
    <row r="4418" s="3" customFormat="1" ht="11.25" customHeight="1"/>
    <row r="4419" s="3" customFormat="1" ht="11.25" customHeight="1"/>
    <row r="4420" s="3" customFormat="1" ht="11.25" customHeight="1"/>
    <row r="4421" s="3" customFormat="1" ht="11.25" customHeight="1"/>
    <row r="4422" s="3" customFormat="1" ht="11.25" customHeight="1"/>
    <row r="4423" s="3" customFormat="1" ht="11.25" customHeight="1"/>
    <row r="4424" s="3" customFormat="1" ht="11.25" customHeight="1"/>
    <row r="4425" s="3" customFormat="1" ht="11.25" customHeight="1"/>
    <row r="4426" s="3" customFormat="1" ht="11.25" customHeight="1"/>
    <row r="4427" s="3" customFormat="1" ht="11.25" customHeight="1"/>
    <row r="4428" s="3" customFormat="1" ht="11.25" customHeight="1"/>
    <row r="4429" s="3" customFormat="1" ht="11.25" customHeight="1"/>
    <row r="4430" s="3" customFormat="1" ht="11.25" customHeight="1"/>
    <row r="4431" s="3" customFormat="1" ht="11.25" customHeight="1"/>
    <row r="4432" s="3" customFormat="1" ht="11.25" customHeight="1"/>
    <row r="4433" s="3" customFormat="1" ht="11.25" customHeight="1"/>
    <row r="4434" s="3" customFormat="1" ht="11.25" customHeight="1"/>
    <row r="4435" s="3" customFormat="1" ht="11.25" customHeight="1"/>
    <row r="4436" s="3" customFormat="1" ht="11.25" customHeight="1"/>
    <row r="4437" s="3" customFormat="1" ht="11.25" customHeight="1"/>
    <row r="4438" s="3" customFormat="1" ht="11.25" customHeight="1"/>
    <row r="4439" s="3" customFormat="1" ht="11.25" customHeight="1"/>
    <row r="4440" s="3" customFormat="1" ht="11.25" customHeight="1"/>
    <row r="4441" s="3" customFormat="1" ht="11.25" customHeight="1"/>
    <row r="4442" s="3" customFormat="1" ht="11.25" customHeight="1"/>
    <row r="4443" s="3" customFormat="1" ht="11.25" customHeight="1"/>
    <row r="4444" s="3" customFormat="1" ht="11.25" customHeight="1"/>
    <row r="4445" s="3" customFormat="1" ht="11.25" customHeight="1"/>
    <row r="4446" s="3" customFormat="1" ht="11.25" customHeight="1"/>
    <row r="4447" s="3" customFormat="1" ht="11.25" customHeight="1"/>
    <row r="4448" s="3" customFormat="1" ht="11.25" customHeight="1"/>
    <row r="4449" s="3" customFormat="1" ht="11.25" customHeight="1"/>
    <row r="4450" s="3" customFormat="1" ht="11.25" customHeight="1"/>
    <row r="4451" s="3" customFormat="1" ht="11.25" customHeight="1"/>
    <row r="4452" s="3" customFormat="1" ht="11.25" customHeight="1"/>
    <row r="4453" s="3" customFormat="1" ht="11.25" customHeight="1"/>
    <row r="4454" s="3" customFormat="1" ht="11.25" customHeight="1"/>
    <row r="4455" s="3" customFormat="1" ht="11.25" customHeight="1"/>
    <row r="4456" s="3" customFormat="1" ht="11.25" customHeight="1"/>
    <row r="4457" s="3" customFormat="1" ht="11.25" customHeight="1"/>
    <row r="4458" s="3" customFormat="1" ht="11.25" customHeight="1"/>
    <row r="4459" s="3" customFormat="1" ht="11.25" customHeight="1"/>
    <row r="4460" s="3" customFormat="1" ht="11.25" customHeight="1"/>
    <row r="4461" s="3" customFormat="1" ht="11.25" customHeight="1"/>
    <row r="4462" s="3" customFormat="1" ht="11.25" customHeight="1"/>
    <row r="4463" s="3" customFormat="1" ht="11.25" customHeight="1"/>
    <row r="4464" s="3" customFormat="1" ht="11.25" customHeight="1"/>
    <row r="4465" s="3" customFormat="1" ht="11.25" customHeight="1"/>
    <row r="4466" s="3" customFormat="1" ht="11.25" customHeight="1"/>
    <row r="4467" s="3" customFormat="1" ht="11.25" customHeight="1"/>
    <row r="4468" s="3" customFormat="1" ht="11.25" customHeight="1"/>
    <row r="4469" s="3" customFormat="1" ht="11.25" customHeight="1"/>
    <row r="4470" s="3" customFormat="1" ht="11.25" customHeight="1"/>
    <row r="4471" s="3" customFormat="1" ht="11.25" customHeight="1"/>
    <row r="4472" s="3" customFormat="1" ht="11.25" customHeight="1"/>
    <row r="4473" s="3" customFormat="1" ht="11.25" customHeight="1"/>
    <row r="4474" s="3" customFormat="1" ht="11.25" customHeight="1"/>
    <row r="4475" s="3" customFormat="1" ht="11.25" customHeight="1"/>
    <row r="4476" s="3" customFormat="1" ht="11.25" customHeight="1"/>
    <row r="4477" s="3" customFormat="1" ht="11.25" customHeight="1"/>
    <row r="4478" s="3" customFormat="1" ht="11.25" customHeight="1"/>
    <row r="4479" s="3" customFormat="1" ht="11.25" customHeight="1"/>
    <row r="4480" s="3" customFormat="1" ht="11.25" customHeight="1"/>
    <row r="4481" s="3" customFormat="1" ht="11.25" customHeight="1"/>
    <row r="4482" s="3" customFormat="1" ht="11.25" customHeight="1"/>
    <row r="4483" s="3" customFormat="1" ht="11.25" customHeight="1"/>
    <row r="4484" s="3" customFormat="1" ht="11.25" customHeight="1"/>
    <row r="4485" s="3" customFormat="1" ht="11.25" customHeight="1"/>
    <row r="4486" s="3" customFormat="1" ht="11.25" customHeight="1"/>
    <row r="4487" s="3" customFormat="1" ht="11.25" customHeight="1"/>
    <row r="4488" s="3" customFormat="1" ht="11.25" customHeight="1"/>
    <row r="4489" s="3" customFormat="1" ht="11.25" customHeight="1"/>
    <row r="4490" s="3" customFormat="1" ht="11.25" customHeight="1"/>
    <row r="4491" s="3" customFormat="1" ht="11.25" customHeight="1"/>
    <row r="4492" s="3" customFormat="1" ht="11.25" customHeight="1"/>
    <row r="4493" s="3" customFormat="1" ht="11.25" customHeight="1"/>
    <row r="4494" s="3" customFormat="1" ht="11.25" customHeight="1"/>
    <row r="4495" s="3" customFormat="1" ht="11.25" customHeight="1"/>
    <row r="4496" s="3" customFormat="1" ht="11.25" customHeight="1"/>
    <row r="4497" s="3" customFormat="1" ht="11.25" customHeight="1"/>
    <row r="4498" s="3" customFormat="1" ht="11.25" customHeight="1"/>
    <row r="4499" s="3" customFormat="1" ht="11.25" customHeight="1"/>
    <row r="4500" s="3" customFormat="1" ht="11.25" customHeight="1"/>
    <row r="4501" s="3" customFormat="1" ht="11.25" customHeight="1"/>
    <row r="4502" s="3" customFormat="1" ht="11.25" customHeight="1"/>
    <row r="4503" s="3" customFormat="1" ht="11.25" customHeight="1"/>
    <row r="4504" s="3" customFormat="1" ht="11.25" customHeight="1"/>
    <row r="4505" s="3" customFormat="1" ht="11.25" customHeight="1"/>
    <row r="4506" s="3" customFormat="1" ht="11.25" customHeight="1"/>
    <row r="4507" s="3" customFormat="1" ht="11.25" customHeight="1"/>
    <row r="4508" s="3" customFormat="1" ht="11.25" customHeight="1"/>
    <row r="4509" s="3" customFormat="1" ht="11.25" customHeight="1"/>
    <row r="4510" s="3" customFormat="1" ht="11.25" customHeight="1"/>
    <row r="4511" s="3" customFormat="1" ht="11.25" customHeight="1"/>
    <row r="4512" s="3" customFormat="1" ht="11.25" customHeight="1"/>
    <row r="4513" s="3" customFormat="1" ht="11.25" customHeight="1"/>
    <row r="4514" s="3" customFormat="1" ht="11.25" customHeight="1"/>
    <row r="4515" s="3" customFormat="1" ht="11.25" customHeight="1"/>
    <row r="4516" s="3" customFormat="1" ht="11.25" customHeight="1"/>
    <row r="4517" s="3" customFormat="1" ht="11.25" customHeight="1"/>
    <row r="4518" s="3" customFormat="1" ht="11.25" customHeight="1"/>
    <row r="4519" s="3" customFormat="1" ht="11.25" customHeight="1"/>
    <row r="4520" s="3" customFormat="1" ht="11.25" customHeight="1"/>
    <row r="4521" s="3" customFormat="1" ht="11.25" customHeight="1"/>
    <row r="4522" s="3" customFormat="1" ht="11.25" customHeight="1"/>
    <row r="4523" s="3" customFormat="1" ht="11.25" customHeight="1"/>
    <row r="4524" s="3" customFormat="1" ht="11.25" customHeight="1"/>
    <row r="4525" s="3" customFormat="1" ht="11.25" customHeight="1"/>
    <row r="4526" s="3" customFormat="1" ht="11.25" customHeight="1"/>
    <row r="4527" s="3" customFormat="1" ht="11.25" customHeight="1"/>
    <row r="4528" s="3" customFormat="1" ht="11.25" customHeight="1"/>
    <row r="4529" s="3" customFormat="1" ht="11.25" customHeight="1"/>
    <row r="4530" s="3" customFormat="1" ht="11.25" customHeight="1"/>
    <row r="4531" s="3" customFormat="1" ht="11.25" customHeight="1"/>
    <row r="4532" s="3" customFormat="1" ht="11.25" customHeight="1"/>
    <row r="4533" s="3" customFormat="1" ht="11.25" customHeight="1"/>
    <row r="4534" s="3" customFormat="1" ht="11.25" customHeight="1"/>
    <row r="4535" s="3" customFormat="1" ht="11.25" customHeight="1"/>
    <row r="4536" s="3" customFormat="1" ht="11.25" customHeight="1"/>
    <row r="4537" s="3" customFormat="1" ht="11.25" customHeight="1"/>
    <row r="4538" s="3" customFormat="1" ht="11.25" customHeight="1"/>
    <row r="4539" s="3" customFormat="1" ht="11.25" customHeight="1"/>
    <row r="4540" s="3" customFormat="1" ht="11.25" customHeight="1"/>
    <row r="4541" s="3" customFormat="1" ht="11.25" customHeight="1"/>
    <row r="4542" s="3" customFormat="1" ht="11.25" customHeight="1"/>
    <row r="4543" s="3" customFormat="1" ht="11.25" customHeight="1"/>
    <row r="4544" s="3" customFormat="1" ht="11.25" customHeight="1"/>
    <row r="4545" s="3" customFormat="1" ht="11.25" customHeight="1"/>
    <row r="4546" s="3" customFormat="1" ht="11.25" customHeight="1"/>
    <row r="4547" s="3" customFormat="1" ht="11.25" customHeight="1"/>
    <row r="4548" s="3" customFormat="1" ht="11.25" customHeight="1"/>
    <row r="4549" s="3" customFormat="1" ht="11.25" customHeight="1"/>
    <row r="4550" s="3" customFormat="1" ht="11.25" customHeight="1"/>
    <row r="4551" s="3" customFormat="1" ht="11.25" customHeight="1"/>
    <row r="4552" s="3" customFormat="1" ht="11.25" customHeight="1"/>
    <row r="4553" s="3" customFormat="1" ht="11.25" customHeight="1"/>
    <row r="4554" s="3" customFormat="1" ht="11.25" customHeight="1"/>
    <row r="4555" s="3" customFormat="1" ht="11.25" customHeight="1"/>
    <row r="4556" s="3" customFormat="1" ht="11.25" customHeight="1"/>
    <row r="4557" s="3" customFormat="1" ht="11.25" customHeight="1"/>
    <row r="4558" s="3" customFormat="1" ht="11.25" customHeight="1"/>
    <row r="4559" s="3" customFormat="1" ht="11.25" customHeight="1"/>
    <row r="4560" s="3" customFormat="1" ht="11.25" customHeight="1"/>
    <row r="4561" s="3" customFormat="1" ht="11.25" customHeight="1"/>
    <row r="4562" s="3" customFormat="1" ht="11.25" customHeight="1"/>
    <row r="4563" s="3" customFormat="1" ht="11.25" customHeight="1"/>
    <row r="4564" s="3" customFormat="1" ht="11.25" customHeight="1"/>
    <row r="4565" s="3" customFormat="1" ht="11.25" customHeight="1"/>
    <row r="4566" s="3" customFormat="1" ht="11.25" customHeight="1"/>
    <row r="4567" s="3" customFormat="1" ht="11.25" customHeight="1"/>
    <row r="4568" s="3" customFormat="1" ht="11.25" customHeight="1"/>
    <row r="4569" s="3" customFormat="1" ht="11.25" customHeight="1"/>
    <row r="4570" s="3" customFormat="1" ht="11.25" customHeight="1"/>
    <row r="4571" s="3" customFormat="1" ht="11.25" customHeight="1"/>
    <row r="4572" s="3" customFormat="1" ht="11.25" customHeight="1"/>
    <row r="4573" s="3" customFormat="1" ht="11.25" customHeight="1"/>
    <row r="4574" s="3" customFormat="1" ht="11.25" customHeight="1"/>
    <row r="4575" s="3" customFormat="1" ht="11.25" customHeight="1"/>
    <row r="4576" s="3" customFormat="1" ht="11.25" customHeight="1"/>
    <row r="4577" s="3" customFormat="1" ht="11.25" customHeight="1"/>
    <row r="4578" s="3" customFormat="1" ht="11.25" customHeight="1"/>
    <row r="4579" s="3" customFormat="1" ht="11.25" customHeight="1"/>
    <row r="4580" s="3" customFormat="1" ht="11.25" customHeight="1"/>
    <row r="4581" s="3" customFormat="1" ht="11.25" customHeight="1"/>
    <row r="4582" s="3" customFormat="1" ht="11.25" customHeight="1"/>
    <row r="4583" s="3" customFormat="1" ht="11.25" customHeight="1"/>
    <row r="4584" s="3" customFormat="1" ht="11.25" customHeight="1"/>
    <row r="4585" s="3" customFormat="1" ht="11.25" customHeight="1"/>
    <row r="4586" s="3" customFormat="1" ht="11.25" customHeight="1"/>
    <row r="4587" s="3" customFormat="1" ht="11.25" customHeight="1"/>
    <row r="4588" s="3" customFormat="1" ht="11.25" customHeight="1"/>
    <row r="4589" s="3" customFormat="1" ht="11.25" customHeight="1"/>
    <row r="4590" s="3" customFormat="1" ht="11.25" customHeight="1"/>
    <row r="4591" s="3" customFormat="1" ht="11.25" customHeight="1"/>
    <row r="4592" s="3" customFormat="1" ht="11.25" customHeight="1"/>
    <row r="4593" s="3" customFormat="1" ht="11.25" customHeight="1"/>
    <row r="4594" s="3" customFormat="1" ht="11.25" customHeight="1"/>
    <row r="4595" s="3" customFormat="1" ht="11.25" customHeight="1"/>
    <row r="4596" s="3" customFormat="1" ht="11.25" customHeight="1"/>
    <row r="4597" s="3" customFormat="1" ht="11.25" customHeight="1"/>
    <row r="4598" s="3" customFormat="1" ht="11.25" customHeight="1"/>
    <row r="4599" s="3" customFormat="1" ht="11.25" customHeight="1"/>
    <row r="4600" s="3" customFormat="1" ht="11.25" customHeight="1"/>
    <row r="4601" s="3" customFormat="1" ht="11.25" customHeight="1"/>
    <row r="4602" s="3" customFormat="1" ht="11.25" customHeight="1"/>
    <row r="4603" s="3" customFormat="1" ht="11.25" customHeight="1"/>
    <row r="4604" s="3" customFormat="1" ht="11.25" customHeight="1"/>
    <row r="4605" s="3" customFormat="1" ht="11.25" customHeight="1"/>
    <row r="4606" s="3" customFormat="1" ht="11.25" customHeight="1"/>
    <row r="4607" s="3" customFormat="1" ht="11.25" customHeight="1"/>
    <row r="4608" s="3" customFormat="1" ht="11.25" customHeight="1"/>
    <row r="4609" s="3" customFormat="1" ht="11.25" customHeight="1"/>
    <row r="4610" s="3" customFormat="1" ht="11.25" customHeight="1"/>
    <row r="4611" s="3" customFormat="1" ht="11.25" customHeight="1"/>
    <row r="4612" s="3" customFormat="1" ht="11.25" customHeight="1"/>
    <row r="4613" s="3" customFormat="1" ht="11.25" customHeight="1"/>
    <row r="4614" s="3" customFormat="1" ht="11.25" customHeight="1"/>
    <row r="4615" s="3" customFormat="1" ht="11.25" customHeight="1"/>
    <row r="4616" s="3" customFormat="1" ht="11.25" customHeight="1"/>
    <row r="4617" s="3" customFormat="1" ht="11.25" customHeight="1"/>
    <row r="4618" s="3" customFormat="1" ht="11.25" customHeight="1"/>
    <row r="4619" s="3" customFormat="1" ht="11.25" customHeight="1"/>
    <row r="4620" s="3" customFormat="1" ht="11.25" customHeight="1"/>
    <row r="4621" s="3" customFormat="1" ht="11.25" customHeight="1"/>
    <row r="4622" s="3" customFormat="1" ht="11.25" customHeight="1"/>
    <row r="4623" s="3" customFormat="1" ht="11.25" customHeight="1"/>
    <row r="4624" s="3" customFormat="1" ht="11.25" customHeight="1"/>
    <row r="4625" s="3" customFormat="1" ht="11.25" customHeight="1"/>
    <row r="4626" s="3" customFormat="1" ht="11.25" customHeight="1"/>
    <row r="4627" s="3" customFormat="1" ht="11.25" customHeight="1"/>
    <row r="4628" s="3" customFormat="1" ht="11.25" customHeight="1"/>
    <row r="4629" s="3" customFormat="1" ht="11.25" customHeight="1"/>
    <row r="4630" s="3" customFormat="1" ht="11.25" customHeight="1"/>
    <row r="4631" s="3" customFormat="1" ht="11.25" customHeight="1"/>
    <row r="4632" s="3" customFormat="1" ht="11.25" customHeight="1"/>
    <row r="4633" s="3" customFormat="1" ht="11.25" customHeight="1"/>
    <row r="4634" s="3" customFormat="1" ht="11.25" customHeight="1"/>
    <row r="4635" s="3" customFormat="1" ht="11.25" customHeight="1"/>
    <row r="4636" s="3" customFormat="1" ht="11.25" customHeight="1"/>
    <row r="4637" s="3" customFormat="1" ht="11.25" customHeight="1"/>
    <row r="4638" s="3" customFormat="1" ht="11.25" customHeight="1"/>
    <row r="4639" s="3" customFormat="1" ht="11.25" customHeight="1"/>
    <row r="4640" s="3" customFormat="1" ht="11.25" customHeight="1"/>
    <row r="4641" s="3" customFormat="1" ht="11.25" customHeight="1"/>
    <row r="4642" s="3" customFormat="1" ht="11.25" customHeight="1"/>
    <row r="4643" s="3" customFormat="1" ht="11.25" customHeight="1"/>
    <row r="4644" s="3" customFormat="1" ht="11.25" customHeight="1"/>
    <row r="4645" s="3" customFormat="1" ht="11.25" customHeight="1"/>
    <row r="4646" s="3" customFormat="1" ht="11.25" customHeight="1"/>
    <row r="4647" s="3" customFormat="1" ht="11.25" customHeight="1"/>
    <row r="4648" s="3" customFormat="1" ht="11.25" customHeight="1"/>
    <row r="4649" s="3" customFormat="1" ht="11.25" customHeight="1"/>
    <row r="4650" s="3" customFormat="1" ht="11.25" customHeight="1"/>
    <row r="4651" s="3" customFormat="1" ht="11.25" customHeight="1"/>
    <row r="4652" s="3" customFormat="1" ht="11.25" customHeight="1"/>
    <row r="4653" s="3" customFormat="1" ht="11.25" customHeight="1"/>
    <row r="4654" s="3" customFormat="1" ht="11.25" customHeight="1"/>
    <row r="4655" s="3" customFormat="1" ht="11.25" customHeight="1"/>
    <row r="4656" s="3" customFormat="1" ht="11.25" customHeight="1"/>
    <row r="4657" s="3" customFormat="1" ht="11.25" customHeight="1"/>
    <row r="4658" s="3" customFormat="1" ht="11.25" customHeight="1"/>
    <row r="4659" s="3" customFormat="1" ht="11.25" customHeight="1"/>
    <row r="4660" s="3" customFormat="1" ht="11.25" customHeight="1"/>
    <row r="4661" s="3" customFormat="1" ht="11.25" customHeight="1"/>
    <row r="4662" s="3" customFormat="1" ht="11.25" customHeight="1"/>
    <row r="4663" s="3" customFormat="1" ht="11.25" customHeight="1"/>
    <row r="4664" s="3" customFormat="1" ht="11.25" customHeight="1"/>
    <row r="4665" s="3" customFormat="1" ht="11.25" customHeight="1"/>
    <row r="4666" s="3" customFormat="1" ht="11.25" customHeight="1"/>
    <row r="4667" s="3" customFormat="1" ht="11.25" customHeight="1"/>
    <row r="4668" s="3" customFormat="1" ht="11.25" customHeight="1"/>
    <row r="4669" s="3" customFormat="1" ht="11.25" customHeight="1"/>
    <row r="4670" s="3" customFormat="1" ht="11.25" customHeight="1"/>
    <row r="4671" s="3" customFormat="1" ht="11.25" customHeight="1"/>
    <row r="4672" s="3" customFormat="1" ht="11.25" customHeight="1"/>
    <row r="4673" s="3" customFormat="1" ht="11.25" customHeight="1"/>
    <row r="4674" s="3" customFormat="1" ht="11.25" customHeight="1"/>
    <row r="4675" s="3" customFormat="1" ht="11.25" customHeight="1"/>
    <row r="4676" s="3" customFormat="1" ht="11.25" customHeight="1"/>
    <row r="4677" s="3" customFormat="1" ht="11.25" customHeight="1"/>
    <row r="4678" s="3" customFormat="1" ht="11.25" customHeight="1"/>
    <row r="4679" s="3" customFormat="1" ht="11.25" customHeight="1"/>
    <row r="4680" s="3" customFormat="1" ht="11.25" customHeight="1"/>
    <row r="4681" s="3" customFormat="1" ht="11.25" customHeight="1"/>
    <row r="4682" s="3" customFormat="1" ht="11.25" customHeight="1"/>
    <row r="4683" s="3" customFormat="1" ht="11.25" customHeight="1"/>
    <row r="4684" s="3" customFormat="1" ht="11.25" customHeight="1"/>
    <row r="4685" s="3" customFormat="1" ht="11.25" customHeight="1"/>
    <row r="4686" s="3" customFormat="1" ht="11.25" customHeight="1"/>
    <row r="4687" s="3" customFormat="1" ht="11.25" customHeight="1"/>
    <row r="4688" s="3" customFormat="1" ht="11.25" customHeight="1"/>
    <row r="4689" s="3" customFormat="1" ht="11.25" customHeight="1"/>
    <row r="4690" s="3" customFormat="1" ht="11.25" customHeight="1"/>
    <row r="4691" s="3" customFormat="1" ht="11.25" customHeight="1"/>
    <row r="4692" s="3" customFormat="1" ht="11.25" customHeight="1"/>
    <row r="4693" s="3" customFormat="1" ht="11.25" customHeight="1"/>
    <row r="4694" s="3" customFormat="1" ht="11.25" customHeight="1"/>
    <row r="4695" s="3" customFormat="1" ht="11.25" customHeight="1"/>
    <row r="4696" s="3" customFormat="1" ht="11.25" customHeight="1"/>
    <row r="4697" s="3" customFormat="1" ht="11.25" customHeight="1"/>
    <row r="4698" s="3" customFormat="1" ht="11.25" customHeight="1"/>
    <row r="4699" s="3" customFormat="1" ht="11.25" customHeight="1"/>
    <row r="4700" s="3" customFormat="1" ht="11.25" customHeight="1"/>
    <row r="4701" s="3" customFormat="1" ht="11.25" customHeight="1"/>
    <row r="4702" s="3" customFormat="1" ht="11.25" customHeight="1"/>
    <row r="4703" s="3" customFormat="1" ht="11.25" customHeight="1"/>
    <row r="4704" s="3" customFormat="1" ht="11.25" customHeight="1"/>
    <row r="4705" s="3" customFormat="1" ht="11.25" customHeight="1"/>
    <row r="4706" s="3" customFormat="1" ht="11.25" customHeight="1"/>
    <row r="4707" s="3" customFormat="1" ht="11.25" customHeight="1"/>
    <row r="4708" s="3" customFormat="1" ht="11.25" customHeight="1"/>
    <row r="4709" s="3" customFormat="1" ht="11.25" customHeight="1"/>
    <row r="4710" s="3" customFormat="1" ht="11.25" customHeight="1"/>
    <row r="4711" s="3" customFormat="1" ht="11.25" customHeight="1"/>
    <row r="4712" s="3" customFormat="1" ht="11.25" customHeight="1"/>
    <row r="4713" s="3" customFormat="1" ht="11.25" customHeight="1"/>
    <row r="4714" s="3" customFormat="1" ht="11.25" customHeight="1"/>
    <row r="4715" s="3" customFormat="1" ht="11.25" customHeight="1"/>
    <row r="4716" s="3" customFormat="1" ht="11.25" customHeight="1"/>
    <row r="4717" s="3" customFormat="1" ht="11.25" customHeight="1"/>
    <row r="4718" s="3" customFormat="1" ht="11.25" customHeight="1"/>
    <row r="4719" s="3" customFormat="1" ht="11.25" customHeight="1"/>
    <row r="4720" s="3" customFormat="1" ht="11.25" customHeight="1"/>
    <row r="4721" s="3" customFormat="1" ht="11.25" customHeight="1"/>
    <row r="4722" s="3" customFormat="1" ht="11.25" customHeight="1"/>
    <row r="4723" s="3" customFormat="1" ht="11.25" customHeight="1"/>
    <row r="4724" s="3" customFormat="1" ht="11.25" customHeight="1"/>
    <row r="4725" s="3" customFormat="1" ht="11.25" customHeight="1"/>
    <row r="4726" s="3" customFormat="1" ht="11.25" customHeight="1"/>
    <row r="4727" s="3" customFormat="1" ht="11.25" customHeight="1"/>
    <row r="4728" s="3" customFormat="1" ht="11.25" customHeight="1"/>
    <row r="4729" s="3" customFormat="1" ht="11.25" customHeight="1"/>
    <row r="4730" s="3" customFormat="1" ht="11.25" customHeight="1"/>
    <row r="4731" s="3" customFormat="1" ht="11.25" customHeight="1"/>
    <row r="4732" s="3" customFormat="1" ht="11.25" customHeight="1"/>
    <row r="4733" s="3" customFormat="1" ht="11.25" customHeight="1"/>
    <row r="4734" s="3" customFormat="1" ht="11.25" customHeight="1"/>
    <row r="4735" s="3" customFormat="1" ht="11.25" customHeight="1"/>
    <row r="4736" s="3" customFormat="1" ht="11.25" customHeight="1"/>
    <row r="4737" s="3" customFormat="1" ht="11.25" customHeight="1"/>
    <row r="4738" s="3" customFormat="1" ht="11.25" customHeight="1"/>
    <row r="4739" s="3" customFormat="1" ht="11.25" customHeight="1"/>
    <row r="4740" s="3" customFormat="1" ht="11.25" customHeight="1"/>
    <row r="4741" s="3" customFormat="1" ht="11.25" customHeight="1"/>
    <row r="4742" s="3" customFormat="1" ht="11.25" customHeight="1"/>
    <row r="4743" s="3" customFormat="1" ht="11.25" customHeight="1"/>
    <row r="4744" s="3" customFormat="1" ht="11.25" customHeight="1"/>
    <row r="4745" s="3" customFormat="1" ht="11.25" customHeight="1"/>
    <row r="4746" s="3" customFormat="1" ht="11.25" customHeight="1"/>
    <row r="4747" s="3" customFormat="1" ht="11.25" customHeight="1"/>
    <row r="4748" s="3" customFormat="1" ht="11.25" customHeight="1"/>
    <row r="4749" s="3" customFormat="1" ht="11.25" customHeight="1"/>
    <row r="4750" s="3" customFormat="1" ht="11.25" customHeight="1"/>
    <row r="4751" s="3" customFormat="1" ht="11.25" customHeight="1"/>
    <row r="4752" s="3" customFormat="1" ht="11.25" customHeight="1"/>
    <row r="4753" s="3" customFormat="1" ht="11.25" customHeight="1"/>
    <row r="4754" s="3" customFormat="1" ht="11.25" customHeight="1"/>
    <row r="4755" s="3" customFormat="1" ht="11.25" customHeight="1"/>
    <row r="4756" s="3" customFormat="1" ht="11.25" customHeight="1"/>
    <row r="4757" s="3" customFormat="1" ht="11.25" customHeight="1"/>
    <row r="4758" s="3" customFormat="1" ht="11.25" customHeight="1"/>
    <row r="4759" s="3" customFormat="1" ht="11.25" customHeight="1"/>
    <row r="4760" s="3" customFormat="1" ht="11.25" customHeight="1"/>
    <row r="4761" s="3" customFormat="1" ht="11.25" customHeight="1"/>
    <row r="4762" s="3" customFormat="1" ht="11.25" customHeight="1"/>
    <row r="4763" s="3" customFormat="1" ht="11.25" customHeight="1"/>
    <row r="4764" s="3" customFormat="1" ht="11.25" customHeight="1"/>
    <row r="4765" s="3" customFormat="1" ht="11.25" customHeight="1"/>
    <row r="4766" s="3" customFormat="1" ht="11.25" customHeight="1"/>
    <row r="4767" s="3" customFormat="1" ht="11.25" customHeight="1"/>
    <row r="4768" s="3" customFormat="1" ht="11.25" customHeight="1"/>
    <row r="4769" s="3" customFormat="1" ht="11.25" customHeight="1"/>
    <row r="4770" s="3" customFormat="1" ht="11.25" customHeight="1"/>
    <row r="4771" s="3" customFormat="1" ht="11.25" customHeight="1"/>
    <row r="4772" s="3" customFormat="1" ht="11.25" customHeight="1"/>
    <row r="4773" s="3" customFormat="1" ht="11.25" customHeight="1"/>
    <row r="4774" s="3" customFormat="1" ht="11.25" customHeight="1"/>
    <row r="4775" s="3" customFormat="1" ht="11.25" customHeight="1"/>
    <row r="4776" s="3" customFormat="1" ht="11.25" customHeight="1"/>
    <row r="4777" s="3" customFormat="1" ht="11.25" customHeight="1"/>
    <row r="4778" s="3" customFormat="1" ht="11.25" customHeight="1"/>
    <row r="4779" s="3" customFormat="1" ht="11.25" customHeight="1"/>
    <row r="4780" s="3" customFormat="1" ht="11.25" customHeight="1"/>
    <row r="4781" s="3" customFormat="1" ht="11.25" customHeight="1"/>
    <row r="4782" s="3" customFormat="1" ht="11.25" customHeight="1"/>
    <row r="4783" s="3" customFormat="1" ht="11.25" customHeight="1"/>
    <row r="4784" s="3" customFormat="1" ht="11.25" customHeight="1"/>
    <row r="4785" s="3" customFormat="1" ht="11.25" customHeight="1"/>
    <row r="4786" s="3" customFormat="1" ht="11.25" customHeight="1"/>
    <row r="4787" s="3" customFormat="1" ht="11.25" customHeight="1"/>
    <row r="4788" s="3" customFormat="1" ht="11.25" customHeight="1"/>
    <row r="4789" s="3" customFormat="1" ht="11.25" customHeight="1"/>
    <row r="4790" s="3" customFormat="1" ht="11.25" customHeight="1"/>
    <row r="4791" s="3" customFormat="1" ht="11.25" customHeight="1"/>
    <row r="4792" s="3" customFormat="1" ht="11.25" customHeight="1"/>
    <row r="4793" s="3" customFormat="1" ht="11.25" customHeight="1"/>
    <row r="4794" s="3" customFormat="1" ht="11.25" customHeight="1"/>
    <row r="4795" s="3" customFormat="1" ht="11.25" customHeight="1"/>
    <row r="4796" s="3" customFormat="1" ht="11.25" customHeight="1"/>
    <row r="4797" s="3" customFormat="1" ht="11.25" customHeight="1"/>
    <row r="4798" s="3" customFormat="1" ht="11.25" customHeight="1"/>
    <row r="4799" s="3" customFormat="1" ht="11.25" customHeight="1"/>
    <row r="4800" s="3" customFormat="1" ht="11.25" customHeight="1"/>
    <row r="4801" s="3" customFormat="1" ht="11.25" customHeight="1"/>
    <row r="4802" s="3" customFormat="1" ht="11.25" customHeight="1"/>
    <row r="4803" s="3" customFormat="1" ht="11.25" customHeight="1"/>
    <row r="4804" s="3" customFormat="1" ht="11.25" customHeight="1"/>
    <row r="4805" s="3" customFormat="1" ht="11.25" customHeight="1"/>
    <row r="4806" s="3" customFormat="1" ht="11.25" customHeight="1"/>
    <row r="4807" s="3" customFormat="1" ht="11.25" customHeight="1"/>
    <row r="4808" s="3" customFormat="1" ht="11.25" customHeight="1"/>
    <row r="4809" s="3" customFormat="1" ht="11.25" customHeight="1"/>
    <row r="4810" s="3" customFormat="1" ht="11.25" customHeight="1"/>
    <row r="4811" s="3" customFormat="1" ht="11.25" customHeight="1"/>
    <row r="4812" s="3" customFormat="1" ht="11.25" customHeight="1"/>
    <row r="4813" s="3" customFormat="1" ht="11.25" customHeight="1"/>
    <row r="4814" s="3" customFormat="1" ht="11.25" customHeight="1"/>
    <row r="4815" s="3" customFormat="1" ht="11.25" customHeight="1"/>
    <row r="4816" s="3" customFormat="1" ht="11.25" customHeight="1"/>
    <row r="4817" s="3" customFormat="1" ht="11.25" customHeight="1"/>
    <row r="4818" s="3" customFormat="1" ht="11.25" customHeight="1"/>
    <row r="4819" s="3" customFormat="1" ht="11.25" customHeight="1"/>
    <row r="4820" s="3" customFormat="1" ht="11.25" customHeight="1"/>
    <row r="4821" s="3" customFormat="1" ht="11.25" customHeight="1"/>
    <row r="4822" s="3" customFormat="1" ht="11.25" customHeight="1"/>
    <row r="4823" s="3" customFormat="1" ht="11.25" customHeight="1"/>
    <row r="4824" s="3" customFormat="1" ht="11.25" customHeight="1"/>
    <row r="4825" s="3" customFormat="1" ht="11.25" customHeight="1"/>
    <row r="4826" s="3" customFormat="1" ht="11.25" customHeight="1"/>
    <row r="4827" s="3" customFormat="1" ht="11.25" customHeight="1"/>
    <row r="4828" s="3" customFormat="1" ht="11.25" customHeight="1"/>
    <row r="4829" s="3" customFormat="1" ht="11.25" customHeight="1"/>
    <row r="4830" s="3" customFormat="1" ht="11.25" customHeight="1"/>
    <row r="4831" s="3" customFormat="1" ht="11.25" customHeight="1"/>
    <row r="4832" s="3" customFormat="1" ht="11.25" customHeight="1"/>
    <row r="4833" s="3" customFormat="1" ht="11.25" customHeight="1"/>
    <row r="4834" s="3" customFormat="1" ht="11.25" customHeight="1"/>
    <row r="4835" s="3" customFormat="1" ht="11.25" customHeight="1"/>
    <row r="4836" s="3" customFormat="1" ht="11.25" customHeight="1"/>
    <row r="4837" s="3" customFormat="1" ht="11.25" customHeight="1"/>
    <row r="4838" s="3" customFormat="1" ht="11.25" customHeight="1"/>
    <row r="4839" s="3" customFormat="1" ht="11.25" customHeight="1"/>
    <row r="4840" s="3" customFormat="1" ht="11.25" customHeight="1"/>
    <row r="4841" s="3" customFormat="1" ht="11.25" customHeight="1"/>
    <row r="4842" s="3" customFormat="1" ht="11.25" customHeight="1"/>
    <row r="4843" s="3" customFormat="1" ht="11.25" customHeight="1"/>
    <row r="4844" s="3" customFormat="1" ht="11.25" customHeight="1"/>
    <row r="4845" s="3" customFormat="1" ht="11.25" customHeight="1"/>
    <row r="4846" s="3" customFormat="1" ht="11.25" customHeight="1"/>
    <row r="4847" s="3" customFormat="1" ht="11.25" customHeight="1"/>
    <row r="4848" s="3" customFormat="1" ht="11.25" customHeight="1"/>
    <row r="4849" s="3" customFormat="1" ht="11.25" customHeight="1"/>
    <row r="4850" s="3" customFormat="1" ht="11.25" customHeight="1"/>
    <row r="4851" s="3" customFormat="1" ht="11.25" customHeight="1"/>
    <row r="4852" s="3" customFormat="1" ht="11.25" customHeight="1"/>
    <row r="4853" s="3" customFormat="1" ht="11.25" customHeight="1"/>
    <row r="4854" s="3" customFormat="1" ht="11.25" customHeight="1"/>
    <row r="4855" s="3" customFormat="1" ht="11.25" customHeight="1"/>
    <row r="4856" s="3" customFormat="1" ht="11.25" customHeight="1"/>
    <row r="4857" s="3" customFormat="1" ht="11.25" customHeight="1"/>
    <row r="4858" s="3" customFormat="1" ht="11.25" customHeight="1"/>
    <row r="4859" s="3" customFormat="1" ht="11.25" customHeight="1"/>
    <row r="4860" s="3" customFormat="1" ht="11.25" customHeight="1"/>
    <row r="4861" s="3" customFormat="1" ht="11.25" customHeight="1"/>
    <row r="4862" s="3" customFormat="1" ht="11.25" customHeight="1"/>
    <row r="4863" s="3" customFormat="1" ht="11.25" customHeight="1"/>
    <row r="4864" s="3" customFormat="1" ht="11.25" customHeight="1"/>
    <row r="4865" s="3" customFormat="1" ht="11.25" customHeight="1"/>
    <row r="4866" s="3" customFormat="1" ht="11.25" customHeight="1"/>
    <row r="4867" s="3" customFormat="1" ht="11.25" customHeight="1"/>
    <row r="4868" s="3" customFormat="1" ht="11.25" customHeight="1"/>
    <row r="4869" s="3" customFormat="1" ht="11.25" customHeight="1"/>
    <row r="4870" s="3" customFormat="1" ht="11.25" customHeight="1"/>
    <row r="4871" s="3" customFormat="1" ht="11.25" customHeight="1"/>
    <row r="4872" s="3" customFormat="1" ht="11.25" customHeight="1"/>
    <row r="4873" s="3" customFormat="1" ht="11.25" customHeight="1"/>
    <row r="4874" s="3" customFormat="1" ht="11.25" customHeight="1"/>
    <row r="4875" s="3" customFormat="1" ht="11.25" customHeight="1"/>
    <row r="4876" s="3" customFormat="1" ht="11.25" customHeight="1"/>
    <row r="4877" s="3" customFormat="1" ht="11.25" customHeight="1"/>
    <row r="4878" s="3" customFormat="1" ht="11.25" customHeight="1"/>
    <row r="4879" s="3" customFormat="1" ht="11.25" customHeight="1"/>
    <row r="4880" s="3" customFormat="1" ht="11.25" customHeight="1"/>
    <row r="4881" s="3" customFormat="1" ht="11.25" customHeight="1"/>
    <row r="4882" s="3" customFormat="1" ht="11.25" customHeight="1"/>
    <row r="4883" s="3" customFormat="1" ht="11.25" customHeight="1"/>
    <row r="4884" s="3" customFormat="1" ht="11.25" customHeight="1"/>
    <row r="4885" s="3" customFormat="1" ht="11.25" customHeight="1"/>
    <row r="4886" s="3" customFormat="1" ht="11.25" customHeight="1"/>
    <row r="4887" s="3" customFormat="1" ht="11.25" customHeight="1"/>
    <row r="4888" s="3" customFormat="1" ht="11.25" customHeight="1"/>
    <row r="4889" s="3" customFormat="1" ht="11.25" customHeight="1"/>
    <row r="4890" s="3" customFormat="1" ht="11.25" customHeight="1"/>
    <row r="4891" s="3" customFormat="1" ht="11.25" customHeight="1"/>
    <row r="4892" s="3" customFormat="1" ht="11.25" customHeight="1"/>
    <row r="4893" s="3" customFormat="1" ht="11.25" customHeight="1"/>
    <row r="4894" s="3" customFormat="1" ht="11.25" customHeight="1"/>
    <row r="4895" s="3" customFormat="1" ht="11.25" customHeight="1"/>
    <row r="4896" s="3" customFormat="1" ht="11.25" customHeight="1"/>
    <row r="4897" s="3" customFormat="1" ht="11.25" customHeight="1"/>
    <row r="4898" s="3" customFormat="1" ht="11.25" customHeight="1"/>
    <row r="4899" s="3" customFormat="1" ht="11.25" customHeight="1"/>
    <row r="4900" s="3" customFormat="1" ht="11.25" customHeight="1"/>
    <row r="4901" s="3" customFormat="1" ht="11.25" customHeight="1"/>
    <row r="4902" s="3" customFormat="1" ht="11.25" customHeight="1"/>
    <row r="4903" s="3" customFormat="1" ht="11.25" customHeight="1"/>
    <row r="4904" s="3" customFormat="1" ht="11.25" customHeight="1"/>
    <row r="4905" s="3" customFormat="1" ht="11.25" customHeight="1"/>
    <row r="4906" s="3" customFormat="1" ht="11.25" customHeight="1"/>
    <row r="4907" s="3" customFormat="1" ht="11.25" customHeight="1"/>
    <row r="4908" s="3" customFormat="1" ht="11.25" customHeight="1"/>
    <row r="4909" s="3" customFormat="1" ht="11.25" customHeight="1"/>
    <row r="4910" s="3" customFormat="1" ht="11.25" customHeight="1"/>
    <row r="4911" s="3" customFormat="1" ht="11.25" customHeight="1"/>
    <row r="4912" s="3" customFormat="1" ht="11.25" customHeight="1"/>
    <row r="4913" s="3" customFormat="1" ht="11.25" customHeight="1"/>
    <row r="4914" s="3" customFormat="1" ht="11.25" customHeight="1"/>
    <row r="4915" s="3" customFormat="1" ht="11.25" customHeight="1"/>
    <row r="4916" s="3" customFormat="1" ht="11.25" customHeight="1"/>
    <row r="4917" s="3" customFormat="1" ht="11.25" customHeight="1"/>
    <row r="4918" s="3" customFormat="1" ht="11.25" customHeight="1"/>
    <row r="4919" s="3" customFormat="1" ht="11.25" customHeight="1"/>
    <row r="4920" s="3" customFormat="1" ht="11.25" customHeight="1"/>
    <row r="4921" s="3" customFormat="1" ht="11.25" customHeight="1"/>
    <row r="4922" s="3" customFormat="1" ht="11.25" customHeight="1"/>
    <row r="4923" s="3" customFormat="1" ht="11.25" customHeight="1"/>
    <row r="4924" s="3" customFormat="1" ht="11.25" customHeight="1"/>
    <row r="4925" s="3" customFormat="1" ht="11.25" customHeight="1"/>
    <row r="4926" s="3" customFormat="1" ht="11.25" customHeight="1"/>
    <row r="4927" s="3" customFormat="1" ht="11.25" customHeight="1"/>
    <row r="4928" s="3" customFormat="1" ht="11.25" customHeight="1"/>
    <row r="4929" s="3" customFormat="1" ht="11.25" customHeight="1"/>
    <row r="4930" s="3" customFormat="1" ht="11.25" customHeight="1"/>
    <row r="4931" s="3" customFormat="1" ht="11.25" customHeight="1"/>
    <row r="4932" s="3" customFormat="1" ht="11.25" customHeight="1"/>
    <row r="4933" s="3" customFormat="1" ht="11.25" customHeight="1"/>
    <row r="4934" s="3" customFormat="1" ht="11.25" customHeight="1"/>
    <row r="4935" s="3" customFormat="1" ht="11.25" customHeight="1"/>
    <row r="4936" s="3" customFormat="1" ht="11.25" customHeight="1"/>
    <row r="4937" s="3" customFormat="1" ht="11.25" customHeight="1"/>
    <row r="4938" s="3" customFormat="1" ht="11.25" customHeight="1"/>
    <row r="4939" s="3" customFormat="1" ht="11.25" customHeight="1"/>
    <row r="4940" s="3" customFormat="1" ht="11.25" customHeight="1"/>
    <row r="4941" s="3" customFormat="1" ht="11.25" customHeight="1"/>
    <row r="4942" s="3" customFormat="1" ht="11.25" customHeight="1"/>
    <row r="4943" s="3" customFormat="1" ht="11.25" customHeight="1"/>
    <row r="4944" s="3" customFormat="1" ht="11.25" customHeight="1"/>
    <row r="4945" s="3" customFormat="1" ht="11.25" customHeight="1"/>
    <row r="4946" s="3" customFormat="1" ht="11.25" customHeight="1"/>
    <row r="4947" s="3" customFormat="1" ht="11.25" customHeight="1"/>
    <row r="4948" s="3" customFormat="1" ht="11.25" customHeight="1"/>
    <row r="4949" s="3" customFormat="1" ht="11.25" customHeight="1"/>
    <row r="4950" s="3" customFormat="1" ht="11.25" customHeight="1"/>
    <row r="4951" s="3" customFormat="1" ht="11.25" customHeight="1"/>
    <row r="4952" s="3" customFormat="1" ht="11.25" customHeight="1"/>
    <row r="4953" s="3" customFormat="1" ht="11.25" customHeight="1"/>
    <row r="4954" s="3" customFormat="1" ht="11.25" customHeight="1"/>
    <row r="4955" s="3" customFormat="1" ht="11.25" customHeight="1"/>
    <row r="4956" s="3" customFormat="1" ht="11.25" customHeight="1"/>
    <row r="4957" s="3" customFormat="1" ht="11.25" customHeight="1"/>
    <row r="4958" s="3" customFormat="1" ht="11.25" customHeight="1"/>
    <row r="4959" s="3" customFormat="1" ht="11.25" customHeight="1"/>
    <row r="4960" s="3" customFormat="1" ht="11.25" customHeight="1"/>
    <row r="4961" s="3" customFormat="1" ht="11.25" customHeight="1"/>
    <row r="4962" s="3" customFormat="1" ht="11.25" customHeight="1"/>
    <row r="4963" s="3" customFormat="1" ht="11.25" customHeight="1"/>
    <row r="4964" s="3" customFormat="1" ht="11.25" customHeight="1"/>
    <row r="4965" s="3" customFormat="1" ht="11.25" customHeight="1"/>
    <row r="4966" s="3" customFormat="1" ht="11.25" customHeight="1"/>
    <row r="4967" s="3" customFormat="1" ht="11.25" customHeight="1"/>
    <row r="4968" s="3" customFormat="1" ht="11.25" customHeight="1"/>
    <row r="4969" s="3" customFormat="1" ht="11.25" customHeight="1"/>
    <row r="4970" s="3" customFormat="1" ht="11.25" customHeight="1"/>
    <row r="4971" s="3" customFormat="1" ht="11.25" customHeight="1"/>
    <row r="4972" s="3" customFormat="1" ht="11.25" customHeight="1"/>
    <row r="4973" s="3" customFormat="1" ht="11.25" customHeight="1"/>
    <row r="4974" s="3" customFormat="1" ht="11.25" customHeight="1"/>
    <row r="4975" s="3" customFormat="1" ht="11.25" customHeight="1"/>
    <row r="4976" s="3" customFormat="1" ht="11.25" customHeight="1"/>
    <row r="4977" s="3" customFormat="1" ht="11.25" customHeight="1"/>
    <row r="4978" s="3" customFormat="1" ht="11.25" customHeight="1"/>
    <row r="4979" s="3" customFormat="1" ht="11.25" customHeight="1"/>
    <row r="4980" s="3" customFormat="1" ht="11.25" customHeight="1"/>
    <row r="4981" s="3" customFormat="1" ht="11.25" customHeight="1"/>
    <row r="4982" s="3" customFormat="1" ht="11.25" customHeight="1"/>
    <row r="4983" s="3" customFormat="1" ht="11.25" customHeight="1"/>
    <row r="4984" s="3" customFormat="1" ht="11.25" customHeight="1"/>
    <row r="4985" s="3" customFormat="1" ht="11.25" customHeight="1"/>
    <row r="4986" s="3" customFormat="1" ht="11.25" customHeight="1"/>
    <row r="4987" s="3" customFormat="1" ht="11.25" customHeight="1"/>
    <row r="4988" s="3" customFormat="1" ht="11.25" customHeight="1"/>
    <row r="4989" s="3" customFormat="1" ht="11.25" customHeight="1"/>
    <row r="4990" s="3" customFormat="1" ht="11.25" customHeight="1"/>
    <row r="4991" s="3" customFormat="1" ht="11.25" customHeight="1"/>
    <row r="4992" s="3" customFormat="1" ht="11.25" customHeight="1"/>
    <row r="4993" s="3" customFormat="1" ht="11.25" customHeight="1"/>
    <row r="4994" s="3" customFormat="1" ht="11.25" customHeight="1"/>
    <row r="4995" s="3" customFormat="1" ht="11.25" customHeight="1"/>
    <row r="4996" s="3" customFormat="1" ht="11.25" customHeight="1"/>
    <row r="4997" s="3" customFormat="1" ht="11.25" customHeight="1"/>
    <row r="4998" s="3" customFormat="1" ht="11.25" customHeight="1"/>
    <row r="4999" s="3" customFormat="1" ht="11.25" customHeight="1"/>
    <row r="5000" s="3" customFormat="1" ht="11.25" customHeight="1"/>
    <row r="5001" s="3" customFormat="1" ht="11.25" customHeight="1"/>
    <row r="5002" s="3" customFormat="1" ht="11.25" customHeight="1"/>
    <row r="5003" s="3" customFormat="1" ht="11.25" customHeight="1"/>
    <row r="5004" s="3" customFormat="1" ht="11.25" customHeight="1"/>
    <row r="5005" s="3" customFormat="1" ht="11.25" customHeight="1"/>
    <row r="5006" s="3" customFormat="1" ht="11.25" customHeight="1"/>
    <row r="5007" s="3" customFormat="1" ht="11.25" customHeight="1"/>
    <row r="5008" s="3" customFormat="1" ht="11.25" customHeight="1"/>
    <row r="5009" s="3" customFormat="1" ht="11.25" customHeight="1"/>
    <row r="5010" s="3" customFormat="1" ht="11.25" customHeight="1"/>
    <row r="5011" s="3" customFormat="1" ht="11.25" customHeight="1"/>
    <row r="5012" s="3" customFormat="1" ht="11.25" customHeight="1"/>
    <row r="5013" s="3" customFormat="1" ht="11.25" customHeight="1"/>
    <row r="5014" s="3" customFormat="1" ht="11.25" customHeight="1"/>
    <row r="5015" s="3" customFormat="1" ht="11.25" customHeight="1"/>
    <row r="5016" s="3" customFormat="1" ht="11.25" customHeight="1"/>
    <row r="5017" s="3" customFormat="1" ht="11.25" customHeight="1"/>
    <row r="5018" s="3" customFormat="1" ht="11.25" customHeight="1"/>
    <row r="5019" s="3" customFormat="1" ht="11.25" customHeight="1"/>
    <row r="5020" s="3" customFormat="1" ht="11.25" customHeight="1"/>
    <row r="5021" s="3" customFormat="1" ht="11.25" customHeight="1"/>
    <row r="5022" s="3" customFormat="1" ht="11.25" customHeight="1"/>
    <row r="5023" s="3" customFormat="1" ht="11.25" customHeight="1"/>
    <row r="5024" s="3" customFormat="1" ht="11.25" customHeight="1"/>
    <row r="5025" s="3" customFormat="1" ht="11.25" customHeight="1"/>
    <row r="5026" s="3" customFormat="1" ht="11.25" customHeight="1"/>
    <row r="5027" s="3" customFormat="1" ht="11.25" customHeight="1"/>
    <row r="5028" s="3" customFormat="1" ht="11.25" customHeight="1"/>
    <row r="5029" s="3" customFormat="1" ht="11.25" customHeight="1"/>
    <row r="5030" s="3" customFormat="1" ht="11.25" customHeight="1"/>
    <row r="5031" s="3" customFormat="1" ht="11.25" customHeight="1"/>
    <row r="5032" s="3" customFormat="1" ht="11.25" customHeight="1"/>
    <row r="5033" s="3" customFormat="1" ht="11.25" customHeight="1"/>
    <row r="5034" s="3" customFormat="1" ht="11.25" customHeight="1"/>
    <row r="5035" s="3" customFormat="1" ht="11.25" customHeight="1"/>
    <row r="5036" s="3" customFormat="1" ht="11.25" customHeight="1"/>
    <row r="5037" s="3" customFormat="1" ht="11.25" customHeight="1"/>
    <row r="5038" s="3" customFormat="1" ht="11.25" customHeight="1"/>
    <row r="5039" s="3" customFormat="1" ht="11.25" customHeight="1"/>
    <row r="5040" s="3" customFormat="1" ht="11.25" customHeight="1"/>
    <row r="5041" s="3" customFormat="1" ht="11.25" customHeight="1"/>
    <row r="5042" s="3" customFormat="1" ht="11.25" customHeight="1"/>
    <row r="5043" s="3" customFormat="1" ht="11.25" customHeight="1"/>
    <row r="5044" s="3" customFormat="1" ht="11.25" customHeight="1"/>
    <row r="5045" s="3" customFormat="1" ht="11.25" customHeight="1"/>
    <row r="5046" s="3" customFormat="1" ht="11.25" customHeight="1"/>
    <row r="5047" s="3" customFormat="1" ht="11.25" customHeight="1"/>
    <row r="5048" s="3" customFormat="1" ht="11.25" customHeight="1"/>
    <row r="5049" s="3" customFormat="1" ht="11.25" customHeight="1"/>
    <row r="5050" s="3" customFormat="1" ht="11.25" customHeight="1"/>
    <row r="5051" s="3" customFormat="1" ht="11.25" customHeight="1"/>
    <row r="5052" s="3" customFormat="1" ht="11.25" customHeight="1"/>
    <row r="5053" s="3" customFormat="1" ht="11.25" customHeight="1"/>
    <row r="5054" s="3" customFormat="1" ht="11.25" customHeight="1"/>
    <row r="5055" s="3" customFormat="1" ht="11.25" customHeight="1"/>
    <row r="5056" s="3" customFormat="1" ht="11.25" customHeight="1"/>
    <row r="5057" s="3" customFormat="1" ht="11.25" customHeight="1"/>
    <row r="5058" s="3" customFormat="1" ht="11.25" customHeight="1"/>
    <row r="5059" s="3" customFormat="1" ht="11.25" customHeight="1"/>
    <row r="5060" s="3" customFormat="1" ht="11.25" customHeight="1"/>
    <row r="5061" s="3" customFormat="1" ht="11.25" customHeight="1"/>
    <row r="5062" s="3" customFormat="1" ht="11.25" customHeight="1"/>
    <row r="5063" s="3" customFormat="1" ht="11.25" customHeight="1"/>
    <row r="5064" s="3" customFormat="1" ht="11.25" customHeight="1"/>
    <row r="5065" s="3" customFormat="1" ht="11.25" customHeight="1"/>
    <row r="5066" s="3" customFormat="1" ht="11.25" customHeight="1"/>
    <row r="5067" s="3" customFormat="1" ht="11.25" customHeight="1"/>
    <row r="5068" s="3" customFormat="1" ht="11.25" customHeight="1"/>
    <row r="5069" s="3" customFormat="1" ht="11.25" customHeight="1"/>
    <row r="5070" s="3" customFormat="1" ht="11.25" customHeight="1"/>
    <row r="5071" s="3" customFormat="1" ht="11.25" customHeight="1"/>
    <row r="5072" s="3" customFormat="1" ht="11.25" customHeight="1"/>
    <row r="5073" s="3" customFormat="1" ht="11.25" customHeight="1"/>
    <row r="5074" s="3" customFormat="1" ht="11.25" customHeight="1"/>
    <row r="5075" s="3" customFormat="1" ht="11.25" customHeight="1"/>
    <row r="5076" s="3" customFormat="1" ht="11.25" customHeight="1"/>
    <row r="5077" s="3" customFormat="1" ht="11.25" customHeight="1"/>
    <row r="5078" s="3" customFormat="1" ht="11.25" customHeight="1"/>
    <row r="5079" s="3" customFormat="1" ht="11.25" customHeight="1"/>
    <row r="5080" s="3" customFormat="1" ht="11.25" customHeight="1"/>
    <row r="5081" s="3" customFormat="1" ht="11.25" customHeight="1"/>
    <row r="5082" s="3" customFormat="1" ht="11.25" customHeight="1"/>
    <row r="5083" s="3" customFormat="1" ht="11.25" customHeight="1"/>
    <row r="5084" s="3" customFormat="1" ht="11.25" customHeight="1"/>
    <row r="5085" s="3" customFormat="1" ht="11.25" customHeight="1"/>
    <row r="5086" s="3" customFormat="1" ht="11.25" customHeight="1"/>
    <row r="5087" s="3" customFormat="1" ht="11.25" customHeight="1"/>
    <row r="5088" s="3" customFormat="1" ht="11.25" customHeight="1"/>
    <row r="5089" s="3" customFormat="1" ht="11.25" customHeight="1"/>
    <row r="5090" s="3" customFormat="1" ht="11.25" customHeight="1"/>
    <row r="5091" s="3" customFormat="1" ht="11.25" customHeight="1"/>
    <row r="5092" s="3" customFormat="1" ht="11.25" customHeight="1"/>
    <row r="5093" s="3" customFormat="1" ht="11.25" customHeight="1"/>
    <row r="5094" s="3" customFormat="1" ht="11.25" customHeight="1"/>
    <row r="5095" s="3" customFormat="1" ht="11.25" customHeight="1"/>
    <row r="5096" s="3" customFormat="1" ht="11.25" customHeight="1"/>
    <row r="5097" s="3" customFormat="1" ht="11.25" customHeight="1"/>
    <row r="5098" s="3" customFormat="1" ht="11.25" customHeight="1"/>
    <row r="5099" s="3" customFormat="1" ht="11.25" customHeight="1"/>
    <row r="5100" s="3" customFormat="1" ht="11.25" customHeight="1"/>
    <row r="5101" s="3" customFormat="1" ht="11.25" customHeight="1"/>
    <row r="5102" s="3" customFormat="1" ht="11.25" customHeight="1"/>
    <row r="5103" s="3" customFormat="1" ht="11.25" customHeight="1"/>
    <row r="5104" s="3" customFormat="1" ht="11.25" customHeight="1"/>
    <row r="5105" s="3" customFormat="1" ht="11.25" customHeight="1"/>
    <row r="5106" s="3" customFormat="1" ht="11.25" customHeight="1"/>
    <row r="5107" s="3" customFormat="1" ht="11.25" customHeight="1"/>
    <row r="5108" s="3" customFormat="1" ht="11.25" customHeight="1"/>
    <row r="5109" s="3" customFormat="1" ht="11.25" customHeight="1"/>
    <row r="5110" s="3" customFormat="1" ht="11.25" customHeight="1"/>
    <row r="5111" s="3" customFormat="1" ht="11.25" customHeight="1"/>
    <row r="5112" s="3" customFormat="1" ht="11.25" customHeight="1"/>
    <row r="5113" s="3" customFormat="1" ht="11.25" customHeight="1"/>
    <row r="5114" s="3" customFormat="1" ht="11.25" customHeight="1"/>
    <row r="5115" s="3" customFormat="1" ht="11.25" customHeight="1"/>
    <row r="5116" s="3" customFormat="1" ht="11.25" customHeight="1"/>
    <row r="5117" s="3" customFormat="1" ht="11.25" customHeight="1"/>
    <row r="5118" s="3" customFormat="1" ht="11.25" customHeight="1"/>
    <row r="5119" s="3" customFormat="1" ht="11.25" customHeight="1"/>
    <row r="5120" s="3" customFormat="1" ht="11.25" customHeight="1"/>
    <row r="5121" s="3" customFormat="1" ht="11.25" customHeight="1"/>
    <row r="5122" s="3" customFormat="1" ht="11.25" customHeight="1"/>
    <row r="5123" s="3" customFormat="1" ht="11.25" customHeight="1"/>
    <row r="5124" s="3" customFormat="1" ht="11.25" customHeight="1"/>
    <row r="5125" s="3" customFormat="1" ht="11.25" customHeight="1"/>
    <row r="5126" s="3" customFormat="1" ht="11.25" customHeight="1"/>
    <row r="5127" s="3" customFormat="1" ht="11.25" customHeight="1"/>
    <row r="5128" s="3" customFormat="1" ht="11.25" customHeight="1"/>
    <row r="5129" s="3" customFormat="1" ht="11.25" customHeight="1"/>
    <row r="5130" s="3" customFormat="1" ht="11.25" customHeight="1"/>
    <row r="5131" s="3" customFormat="1" ht="11.25" customHeight="1"/>
    <row r="5132" s="3" customFormat="1" ht="11.25" customHeight="1"/>
    <row r="5133" s="3" customFormat="1" ht="11.25" customHeight="1"/>
    <row r="5134" s="3" customFormat="1" ht="11.25" customHeight="1"/>
    <row r="5135" s="3" customFormat="1" ht="11.25" customHeight="1"/>
    <row r="5136" s="3" customFormat="1" ht="11.25" customHeight="1"/>
    <row r="5137" s="3" customFormat="1" ht="11.25" customHeight="1"/>
    <row r="5138" s="3" customFormat="1" ht="11.25" customHeight="1"/>
    <row r="5139" s="3" customFormat="1" ht="11.25" customHeight="1"/>
    <row r="5140" s="3" customFormat="1" ht="11.25" customHeight="1"/>
    <row r="5141" s="3" customFormat="1" ht="11.25" customHeight="1"/>
    <row r="5142" s="3" customFormat="1" ht="11.25" customHeight="1"/>
    <row r="5143" s="3" customFormat="1" ht="11.25" customHeight="1"/>
    <row r="5144" s="3" customFormat="1" ht="11.25" customHeight="1"/>
    <row r="5145" s="3" customFormat="1" ht="11.25" customHeight="1"/>
    <row r="5146" s="3" customFormat="1" ht="11.25" customHeight="1"/>
    <row r="5147" s="3" customFormat="1" ht="11.25" customHeight="1"/>
    <row r="5148" s="3" customFormat="1" ht="11.25" customHeight="1"/>
    <row r="5149" s="3" customFormat="1" ht="11.25" customHeight="1"/>
    <row r="5150" s="3" customFormat="1" ht="11.25" customHeight="1"/>
    <row r="5151" s="3" customFormat="1" ht="11.25" customHeight="1"/>
    <row r="5152" s="3" customFormat="1" ht="11.25" customHeight="1"/>
    <row r="5153" s="3" customFormat="1" ht="11.25" customHeight="1"/>
    <row r="5154" s="3" customFormat="1" ht="11.25" customHeight="1"/>
    <row r="5155" s="3" customFormat="1" ht="11.25" customHeight="1"/>
    <row r="5156" s="3" customFormat="1" ht="11.25" customHeight="1"/>
    <row r="5157" s="3" customFormat="1" ht="11.25" customHeight="1"/>
    <row r="5158" s="3" customFormat="1" ht="11.25" customHeight="1"/>
    <row r="5159" s="3" customFormat="1" ht="11.25" customHeight="1"/>
    <row r="5160" s="3" customFormat="1" ht="11.25" customHeight="1"/>
    <row r="5161" s="3" customFormat="1" ht="11.25" customHeight="1"/>
    <row r="5162" s="3" customFormat="1" ht="11.25" customHeight="1"/>
    <row r="5163" s="3" customFormat="1" ht="11.25" customHeight="1"/>
    <row r="5164" s="3" customFormat="1" ht="11.25" customHeight="1"/>
    <row r="5165" s="3" customFormat="1" ht="11.25" customHeight="1"/>
    <row r="5166" s="3" customFormat="1" ht="11.25" customHeight="1"/>
    <row r="5167" s="3" customFormat="1" ht="11.25" customHeight="1"/>
    <row r="5168" s="3" customFormat="1" ht="11.25" customHeight="1"/>
    <row r="5169" s="3" customFormat="1" ht="11.25" customHeight="1"/>
    <row r="5170" s="3" customFormat="1" ht="11.25" customHeight="1"/>
    <row r="5171" s="3" customFormat="1" ht="11.25" customHeight="1"/>
    <row r="5172" s="3" customFormat="1" ht="11.25" customHeight="1"/>
    <row r="5173" s="3" customFormat="1" ht="11.25" customHeight="1"/>
    <row r="5174" s="3" customFormat="1" ht="11.25" customHeight="1"/>
    <row r="5175" s="3" customFormat="1" ht="11.25" customHeight="1"/>
    <row r="5176" s="3" customFormat="1" ht="11.25" customHeight="1"/>
    <row r="5177" s="3" customFormat="1" ht="11.25" customHeight="1"/>
    <row r="5178" s="3" customFormat="1" ht="11.25" customHeight="1"/>
    <row r="5179" s="3" customFormat="1" ht="11.25" customHeight="1"/>
    <row r="5180" s="3" customFormat="1" ht="11.25" customHeight="1"/>
    <row r="5181" s="3" customFormat="1" ht="11.25" customHeight="1"/>
    <row r="5182" s="3" customFormat="1" ht="11.25" customHeight="1"/>
    <row r="5183" s="3" customFormat="1" ht="11.25" customHeight="1"/>
    <row r="5184" s="3" customFormat="1" ht="11.25" customHeight="1"/>
    <row r="5185" s="3" customFormat="1" ht="11.25" customHeight="1"/>
    <row r="5186" s="3" customFormat="1" ht="11.25" customHeight="1"/>
    <row r="5187" s="3" customFormat="1" ht="11.25" customHeight="1"/>
    <row r="5188" s="3" customFormat="1" ht="11.25" customHeight="1"/>
    <row r="5189" s="3" customFormat="1" ht="11.25" customHeight="1"/>
    <row r="5190" s="3" customFormat="1" ht="11.25" customHeight="1"/>
    <row r="5191" s="3" customFormat="1" ht="11.25" customHeight="1"/>
    <row r="5192" s="3" customFormat="1" ht="11.25" customHeight="1"/>
    <row r="5193" s="3" customFormat="1" ht="11.25" customHeight="1"/>
    <row r="5194" s="3" customFormat="1" ht="11.25" customHeight="1"/>
    <row r="5195" s="3" customFormat="1" ht="11.25" customHeight="1"/>
    <row r="5196" s="3" customFormat="1" ht="11.25" customHeight="1"/>
    <row r="5197" s="3" customFormat="1" ht="11.25" customHeight="1"/>
    <row r="5198" s="3" customFormat="1" ht="11.25" customHeight="1"/>
    <row r="5199" s="3" customFormat="1" ht="11.25" customHeight="1"/>
    <row r="5200" s="3" customFormat="1" ht="11.25" customHeight="1"/>
    <row r="5201" s="3" customFormat="1" ht="11.25" customHeight="1"/>
    <row r="5202" s="3" customFormat="1" ht="11.25" customHeight="1"/>
    <row r="5203" s="3" customFormat="1" ht="11.25" customHeight="1"/>
    <row r="5204" s="3" customFormat="1" ht="11.25" customHeight="1"/>
    <row r="5205" s="3" customFormat="1" ht="11.25" customHeight="1"/>
    <row r="5206" s="3" customFormat="1" ht="11.25" customHeight="1"/>
    <row r="5207" s="3" customFormat="1" ht="11.25" customHeight="1"/>
    <row r="5208" s="3" customFormat="1" ht="11.25" customHeight="1"/>
    <row r="5209" s="3" customFormat="1" ht="11.25" customHeight="1"/>
    <row r="5210" s="3" customFormat="1" ht="11.25" customHeight="1"/>
    <row r="5211" s="3" customFormat="1" ht="11.25" customHeight="1"/>
    <row r="5212" s="3" customFormat="1" ht="11.25" customHeight="1"/>
    <row r="5213" s="3" customFormat="1" ht="11.25" customHeight="1"/>
    <row r="5214" s="3" customFormat="1" ht="11.25" customHeight="1"/>
    <row r="5215" s="3" customFormat="1" ht="11.25" customHeight="1"/>
    <row r="5216" s="3" customFormat="1" ht="11.25" customHeight="1"/>
    <row r="5217" s="3" customFormat="1" ht="11.25" customHeight="1"/>
    <row r="5218" s="3" customFormat="1" ht="11.25" customHeight="1"/>
    <row r="5219" s="3" customFormat="1" ht="11.25" customHeight="1"/>
    <row r="5220" s="3" customFormat="1" ht="11.25" customHeight="1"/>
    <row r="5221" s="3" customFormat="1" ht="11.25" customHeight="1"/>
    <row r="5222" s="3" customFormat="1" ht="11.25" customHeight="1"/>
    <row r="5223" s="3" customFormat="1" ht="11.25" customHeight="1"/>
    <row r="5224" s="3" customFormat="1" ht="11.25" customHeight="1"/>
    <row r="5225" s="3" customFormat="1" ht="11.25" customHeight="1"/>
    <row r="5226" s="3" customFormat="1" ht="11.25" customHeight="1"/>
    <row r="5227" s="3" customFormat="1" ht="11.25" customHeight="1"/>
    <row r="5228" s="3" customFormat="1" ht="11.25" customHeight="1"/>
    <row r="5229" s="3" customFormat="1" ht="11.25" customHeight="1"/>
    <row r="5230" s="3" customFormat="1" ht="11.25" customHeight="1"/>
    <row r="5231" s="3" customFormat="1" ht="11.25" customHeight="1"/>
    <row r="5232" s="3" customFormat="1" ht="11.25" customHeight="1"/>
    <row r="5233" s="3" customFormat="1" ht="11.25" customHeight="1"/>
    <row r="5234" s="3" customFormat="1" ht="11.25" customHeight="1"/>
    <row r="5235" s="3" customFormat="1" ht="11.25" customHeight="1"/>
    <row r="5236" s="3" customFormat="1" ht="11.25" customHeight="1"/>
    <row r="5237" s="3" customFormat="1" ht="11.25" customHeight="1"/>
    <row r="5238" s="3" customFormat="1" ht="11.25" customHeight="1"/>
    <row r="5239" s="3" customFormat="1" ht="11.25" customHeight="1"/>
    <row r="5240" s="3" customFormat="1" ht="11.25" customHeight="1"/>
    <row r="5241" s="3" customFormat="1" ht="11.25" customHeight="1"/>
    <row r="5242" s="3" customFormat="1" ht="11.25" customHeight="1"/>
    <row r="5243" s="3" customFormat="1" ht="11.25" customHeight="1"/>
    <row r="5244" s="3" customFormat="1" ht="11.25" customHeight="1"/>
    <row r="5245" s="3" customFormat="1" ht="11.25" customHeight="1"/>
    <row r="5246" s="3" customFormat="1" ht="11.25" customHeight="1"/>
    <row r="5247" s="3" customFormat="1" ht="11.25" customHeight="1"/>
    <row r="5248" s="3" customFormat="1" ht="11.25" customHeight="1"/>
    <row r="5249" s="3" customFormat="1" ht="11.25" customHeight="1"/>
    <row r="5250" s="3" customFormat="1" ht="11.25" customHeight="1"/>
    <row r="5251" s="3" customFormat="1" ht="11.25" customHeight="1"/>
    <row r="5252" s="3" customFormat="1" ht="11.25" customHeight="1"/>
    <row r="5253" s="3" customFormat="1" ht="11.25" customHeight="1"/>
    <row r="5254" s="3" customFormat="1" ht="11.25" customHeight="1"/>
    <row r="5255" s="3" customFormat="1" ht="11.25" customHeight="1"/>
    <row r="5256" s="3" customFormat="1" ht="11.25" customHeight="1"/>
    <row r="5257" s="3" customFormat="1" ht="11.25" customHeight="1"/>
    <row r="5258" s="3" customFormat="1" ht="11.25" customHeight="1"/>
    <row r="5259" s="3" customFormat="1" ht="11.25" customHeight="1"/>
    <row r="5260" s="3" customFormat="1" ht="11.25" customHeight="1"/>
    <row r="5261" s="3" customFormat="1" ht="11.25" customHeight="1"/>
    <row r="5262" s="3" customFormat="1" ht="11.25" customHeight="1"/>
    <row r="5263" s="3" customFormat="1" ht="11.25" customHeight="1"/>
    <row r="5264" s="3" customFormat="1" ht="11.25" customHeight="1"/>
    <row r="5265" s="3" customFormat="1" ht="11.25" customHeight="1"/>
    <row r="5266" s="3" customFormat="1" ht="11.25" customHeight="1"/>
    <row r="5267" s="3" customFormat="1" ht="11.25" customHeight="1"/>
    <row r="5268" s="3" customFormat="1" ht="11.25" customHeight="1"/>
    <row r="5269" s="3" customFormat="1" ht="11.25" customHeight="1"/>
    <row r="5270" s="3" customFormat="1" ht="11.25" customHeight="1"/>
    <row r="5271" s="3" customFormat="1" ht="11.25" customHeight="1"/>
    <row r="5272" s="3" customFormat="1" ht="11.25" customHeight="1"/>
    <row r="5273" s="3" customFormat="1" ht="11.25" customHeight="1"/>
    <row r="5274" s="3" customFormat="1" ht="11.25" customHeight="1"/>
    <row r="5275" s="3" customFormat="1" ht="11.25" customHeight="1"/>
    <row r="5276" s="3" customFormat="1" ht="11.25" customHeight="1"/>
    <row r="5277" s="3" customFormat="1" ht="11.25" customHeight="1"/>
    <row r="5278" s="3" customFormat="1" ht="11.25" customHeight="1"/>
    <row r="5279" s="3" customFormat="1" ht="11.25" customHeight="1"/>
    <row r="5280" s="3" customFormat="1" ht="11.25" customHeight="1"/>
    <row r="5281" s="3" customFormat="1" ht="11.25" customHeight="1"/>
    <row r="5282" s="3" customFormat="1" ht="11.25" customHeight="1"/>
    <row r="5283" s="3" customFormat="1" ht="11.25" customHeight="1"/>
    <row r="5284" s="3" customFormat="1" ht="11.25" customHeight="1"/>
    <row r="5285" s="3" customFormat="1" ht="11.25" customHeight="1"/>
    <row r="5286" s="3" customFormat="1" ht="11.25" customHeight="1"/>
    <row r="5287" s="3" customFormat="1" ht="11.25" customHeight="1"/>
    <row r="5288" s="3" customFormat="1" ht="11.25" customHeight="1"/>
    <row r="5289" s="3" customFormat="1" ht="11.25" customHeight="1"/>
    <row r="5290" s="3" customFormat="1" ht="11.25" customHeight="1"/>
    <row r="5291" s="3" customFormat="1" ht="11.25" customHeight="1"/>
    <row r="5292" s="3" customFormat="1" ht="11.25" customHeight="1"/>
    <row r="5293" s="3" customFormat="1" ht="11.25" customHeight="1"/>
    <row r="5294" s="3" customFormat="1" ht="11.25" customHeight="1"/>
    <row r="5295" s="3" customFormat="1" ht="11.25" customHeight="1"/>
    <row r="5296" s="3" customFormat="1" ht="11.25" customHeight="1"/>
    <row r="5297" s="3" customFormat="1" ht="11.25" customHeight="1"/>
    <row r="5298" s="3" customFormat="1" ht="11.25" customHeight="1"/>
    <row r="5299" s="3" customFormat="1" ht="11.25" customHeight="1"/>
    <row r="5300" s="3" customFormat="1" ht="11.25" customHeight="1"/>
    <row r="5301" s="3" customFormat="1" ht="11.25" customHeight="1"/>
    <row r="5302" s="3" customFormat="1" ht="11.25" customHeight="1"/>
    <row r="5303" s="3" customFormat="1" ht="11.25" customHeight="1"/>
    <row r="5304" s="3" customFormat="1" ht="11.25" customHeight="1"/>
    <row r="5305" s="3" customFormat="1" ht="11.25" customHeight="1"/>
    <row r="5306" s="3" customFormat="1" ht="11.25" customHeight="1"/>
    <row r="5307" s="3" customFormat="1" ht="11.25" customHeight="1"/>
    <row r="5308" s="3" customFormat="1" ht="11.25" customHeight="1"/>
    <row r="5309" s="3" customFormat="1" ht="11.25" customHeight="1"/>
    <row r="5310" s="3" customFormat="1" ht="11.25" customHeight="1"/>
    <row r="5311" s="3" customFormat="1" ht="11.25" customHeight="1"/>
    <row r="5312" s="3" customFormat="1" ht="11.25" customHeight="1"/>
    <row r="5313" s="3" customFormat="1" ht="11.25" customHeight="1"/>
    <row r="5314" s="3" customFormat="1" ht="11.25" customHeight="1"/>
    <row r="5315" s="3" customFormat="1" ht="11.25" customHeight="1"/>
    <row r="5316" s="3" customFormat="1" ht="11.25" customHeight="1"/>
    <row r="5317" s="3" customFormat="1" ht="11.25" customHeight="1"/>
    <row r="5318" s="3" customFormat="1" ht="11.25" customHeight="1"/>
    <row r="5319" s="3" customFormat="1" ht="11.25" customHeight="1"/>
    <row r="5320" s="3" customFormat="1" ht="11.25" customHeight="1"/>
    <row r="5321" s="3" customFormat="1" ht="11.25" customHeight="1"/>
    <row r="5322" s="3" customFormat="1" ht="11.25" customHeight="1"/>
    <row r="5323" s="3" customFormat="1" ht="11.25" customHeight="1"/>
    <row r="5324" s="3" customFormat="1" ht="11.25" customHeight="1"/>
    <row r="5325" s="3" customFormat="1" ht="11.25" customHeight="1"/>
    <row r="5326" s="3" customFormat="1" ht="11.25" customHeight="1"/>
    <row r="5327" s="3" customFormat="1" ht="11.25" customHeight="1"/>
    <row r="5328" s="3" customFormat="1" ht="11.25" customHeight="1"/>
    <row r="5329" s="3" customFormat="1" ht="11.25" customHeight="1"/>
    <row r="5330" s="3" customFormat="1" ht="11.25" customHeight="1"/>
    <row r="5331" s="3" customFormat="1" ht="11.25" customHeight="1"/>
    <row r="5332" s="3" customFormat="1" ht="11.25" customHeight="1"/>
    <row r="5333" s="3" customFormat="1" ht="11.25" customHeight="1"/>
    <row r="5334" s="3" customFormat="1" ht="11.25" customHeight="1"/>
    <row r="5335" s="3" customFormat="1" ht="11.25" customHeight="1"/>
    <row r="5336" s="3" customFormat="1" ht="11.25" customHeight="1"/>
    <row r="5337" s="3" customFormat="1" ht="11.25" customHeight="1"/>
    <row r="5338" s="3" customFormat="1" ht="11.25" customHeight="1"/>
    <row r="5339" s="3" customFormat="1" ht="11.25" customHeight="1"/>
    <row r="5340" s="3" customFormat="1" ht="11.25" customHeight="1"/>
    <row r="5341" s="3" customFormat="1" ht="11.25" customHeight="1"/>
    <row r="5342" s="3" customFormat="1" ht="11.25" customHeight="1"/>
    <row r="5343" s="3" customFormat="1" ht="11.25" customHeight="1"/>
    <row r="5344" s="3" customFormat="1" ht="11.25" customHeight="1"/>
    <row r="5345" s="3" customFormat="1" ht="11.25" customHeight="1"/>
    <row r="5346" s="3" customFormat="1" ht="11.25" customHeight="1"/>
    <row r="5347" s="3" customFormat="1" ht="11.25" customHeight="1"/>
    <row r="5348" s="3" customFormat="1" ht="11.25" customHeight="1"/>
    <row r="5349" s="3" customFormat="1" ht="11.25" customHeight="1"/>
    <row r="5350" s="3" customFormat="1" ht="11.25" customHeight="1"/>
    <row r="5351" s="3" customFormat="1" ht="11.25" customHeight="1"/>
    <row r="5352" s="3" customFormat="1" ht="11.25" customHeight="1"/>
    <row r="5353" s="3" customFormat="1" ht="11.25" customHeight="1"/>
    <row r="5354" s="3" customFormat="1" ht="11.25" customHeight="1"/>
    <row r="5355" s="3" customFormat="1" ht="11.25" customHeight="1"/>
    <row r="5356" s="3" customFormat="1" ht="11.25" customHeight="1"/>
    <row r="5357" s="3" customFormat="1" ht="11.25" customHeight="1"/>
    <row r="5358" s="3" customFormat="1" ht="11.25" customHeight="1"/>
    <row r="5359" s="3" customFormat="1" ht="11.25" customHeight="1"/>
    <row r="5360" s="3" customFormat="1" ht="11.25" customHeight="1"/>
    <row r="5361" s="3" customFormat="1" ht="11.25" customHeight="1"/>
    <row r="5362" s="3" customFormat="1" ht="11.25" customHeight="1"/>
    <row r="5363" s="3" customFormat="1" ht="11.25" customHeight="1"/>
    <row r="5364" s="3" customFormat="1" ht="11.25" customHeight="1"/>
    <row r="5365" s="3" customFormat="1" ht="11.25" customHeight="1"/>
    <row r="5366" s="3" customFormat="1" ht="11.25" customHeight="1"/>
    <row r="5367" s="3" customFormat="1" ht="11.25" customHeight="1"/>
    <row r="5368" s="3" customFormat="1" ht="11.25" customHeight="1"/>
    <row r="5369" s="3" customFormat="1" ht="11.25" customHeight="1"/>
    <row r="5370" s="3" customFormat="1" ht="11.25" customHeight="1"/>
    <row r="5371" s="3" customFormat="1" ht="11.25" customHeight="1"/>
    <row r="5372" s="3" customFormat="1" ht="11.25" customHeight="1"/>
    <row r="5373" s="3" customFormat="1" ht="11.25" customHeight="1"/>
    <row r="5374" s="3" customFormat="1" ht="11.25" customHeight="1"/>
    <row r="5375" s="3" customFormat="1" ht="11.25" customHeight="1"/>
    <row r="5376" s="3" customFormat="1" ht="11.25" customHeight="1"/>
    <row r="5377" s="3" customFormat="1" ht="11.25" customHeight="1"/>
    <row r="5378" s="3" customFormat="1" ht="11.25" customHeight="1"/>
    <row r="5379" s="3" customFormat="1" ht="11.25" customHeight="1"/>
    <row r="5380" s="3" customFormat="1" ht="11.25" customHeight="1"/>
    <row r="5381" s="3" customFormat="1" ht="11.25" customHeight="1"/>
    <row r="5382" s="3" customFormat="1" ht="11.25" customHeight="1"/>
    <row r="5383" s="3" customFormat="1" ht="11.25" customHeight="1"/>
    <row r="5384" s="3" customFormat="1" ht="11.25" customHeight="1"/>
    <row r="5385" s="3" customFormat="1" ht="11.25" customHeight="1"/>
    <row r="5386" s="3" customFormat="1" ht="11.25" customHeight="1"/>
    <row r="5387" s="3" customFormat="1" ht="11.25" customHeight="1"/>
    <row r="5388" s="3" customFormat="1" ht="11.25" customHeight="1"/>
    <row r="5389" s="3" customFormat="1" ht="11.25" customHeight="1"/>
    <row r="5390" s="3" customFormat="1" ht="11.25" customHeight="1"/>
    <row r="5391" s="3" customFormat="1" ht="11.25" customHeight="1"/>
    <row r="5392" s="3" customFormat="1" ht="11.25" customHeight="1"/>
    <row r="5393" s="3" customFormat="1" ht="11.25" customHeight="1"/>
    <row r="5394" s="3" customFormat="1" ht="11.25" customHeight="1"/>
    <row r="5395" s="3" customFormat="1" ht="11.25" customHeight="1"/>
    <row r="5396" s="3" customFormat="1" ht="11.25" customHeight="1"/>
    <row r="5397" s="3" customFormat="1" ht="11.25" customHeight="1"/>
    <row r="5398" s="3" customFormat="1" ht="11.25" customHeight="1"/>
    <row r="5399" s="3" customFormat="1" ht="11.25" customHeight="1"/>
    <row r="5400" s="3" customFormat="1" ht="11.25" customHeight="1"/>
    <row r="5401" s="3" customFormat="1" ht="11.25" customHeight="1"/>
    <row r="5402" s="3" customFormat="1" ht="11.25" customHeight="1"/>
    <row r="5403" s="3" customFormat="1" ht="11.25" customHeight="1"/>
    <row r="5404" s="3" customFormat="1" ht="11.25" customHeight="1"/>
    <row r="5405" s="3" customFormat="1" ht="11.25" customHeight="1"/>
    <row r="5406" s="3" customFormat="1" ht="11.25" customHeight="1"/>
    <row r="5407" s="3" customFormat="1" ht="11.25" customHeight="1"/>
    <row r="5408" s="3" customFormat="1" ht="11.25" customHeight="1"/>
    <row r="5409" s="3" customFormat="1" ht="11.25" customHeight="1"/>
    <row r="5410" s="3" customFormat="1" ht="11.25" customHeight="1"/>
    <row r="5411" s="3" customFormat="1" ht="11.25" customHeight="1"/>
    <row r="5412" s="3" customFormat="1" ht="11.25" customHeight="1"/>
    <row r="5413" s="3" customFormat="1" ht="11.25" customHeight="1"/>
    <row r="5414" s="3" customFormat="1" ht="11.25" customHeight="1"/>
    <row r="5415" s="3" customFormat="1" ht="11.25" customHeight="1"/>
    <row r="5416" s="3" customFormat="1" ht="11.25" customHeight="1"/>
    <row r="5417" s="3" customFormat="1" ht="11.25" customHeight="1"/>
    <row r="5418" s="3" customFormat="1" ht="11.25" customHeight="1"/>
    <row r="5419" s="3" customFormat="1" ht="11.25" customHeight="1"/>
    <row r="5420" s="3" customFormat="1" ht="11.25" customHeight="1"/>
    <row r="5421" s="3" customFormat="1" ht="11.25" customHeight="1"/>
    <row r="5422" s="3" customFormat="1" ht="11.25" customHeight="1"/>
    <row r="5423" s="3" customFormat="1" ht="11.25" customHeight="1"/>
    <row r="5424" s="3" customFormat="1" ht="11.25" customHeight="1"/>
    <row r="5425" s="3" customFormat="1" ht="11.25" customHeight="1"/>
    <row r="5426" s="3" customFormat="1" ht="11.25" customHeight="1"/>
    <row r="5427" s="3" customFormat="1" ht="11.25" customHeight="1"/>
    <row r="5428" s="3" customFormat="1" ht="11.25" customHeight="1"/>
    <row r="5429" s="3" customFormat="1" ht="11.25" customHeight="1"/>
    <row r="5430" s="3" customFormat="1" ht="11.25" customHeight="1"/>
    <row r="5431" s="3" customFormat="1" ht="11.25" customHeight="1"/>
    <row r="5432" s="3" customFormat="1" ht="11.25" customHeight="1"/>
    <row r="5433" s="3" customFormat="1" ht="11.25" customHeight="1"/>
    <row r="5434" s="3" customFormat="1" ht="11.25" customHeight="1"/>
    <row r="5435" s="3" customFormat="1" ht="11.25" customHeight="1"/>
    <row r="5436" s="3" customFormat="1" ht="11.25" customHeight="1"/>
    <row r="5437" s="3" customFormat="1" ht="11.25" customHeight="1"/>
    <row r="5438" s="3" customFormat="1" ht="11.25" customHeight="1"/>
    <row r="5439" s="3" customFormat="1" ht="11.25" customHeight="1"/>
    <row r="5440" s="3" customFormat="1" ht="11.25" customHeight="1"/>
    <row r="5441" s="3" customFormat="1" ht="11.25" customHeight="1"/>
    <row r="5442" s="3" customFormat="1" ht="11.25" customHeight="1"/>
    <row r="5443" s="3" customFormat="1" ht="11.25" customHeight="1"/>
    <row r="5444" s="3" customFormat="1" ht="11.25" customHeight="1"/>
    <row r="5445" s="3" customFormat="1" ht="11.25" customHeight="1"/>
    <row r="5446" s="3" customFormat="1" ht="11.25" customHeight="1"/>
    <row r="5447" s="3" customFormat="1" ht="11.25" customHeight="1"/>
    <row r="5448" s="3" customFormat="1" ht="11.25" customHeight="1"/>
    <row r="5449" s="3" customFormat="1" ht="11.25" customHeight="1"/>
    <row r="5450" s="3" customFormat="1" ht="11.25" customHeight="1"/>
    <row r="5451" s="3" customFormat="1" ht="11.25" customHeight="1"/>
    <row r="5452" s="3" customFormat="1" ht="11.25" customHeight="1"/>
    <row r="5453" s="3" customFormat="1" ht="11.25" customHeight="1"/>
    <row r="5454" s="3" customFormat="1" ht="11.25" customHeight="1"/>
    <row r="5455" s="3" customFormat="1" ht="11.25" customHeight="1"/>
    <row r="5456" s="3" customFormat="1" ht="11.25" customHeight="1"/>
    <row r="5457" s="3" customFormat="1" ht="11.25" customHeight="1"/>
    <row r="5458" s="3" customFormat="1" ht="11.25" customHeight="1"/>
    <row r="5459" s="3" customFormat="1" ht="11.25" customHeight="1"/>
    <row r="5460" s="3" customFormat="1" ht="11.25" customHeight="1"/>
    <row r="5461" s="3" customFormat="1" ht="11.25" customHeight="1"/>
    <row r="5462" s="3" customFormat="1" ht="11.25" customHeight="1"/>
    <row r="5463" s="3" customFormat="1" ht="11.25" customHeight="1"/>
    <row r="5464" s="3" customFormat="1" ht="11.25" customHeight="1"/>
    <row r="5465" s="3" customFormat="1" ht="11.25" customHeight="1"/>
    <row r="5466" s="3" customFormat="1" ht="11.25" customHeight="1"/>
    <row r="5467" s="3" customFormat="1" ht="11.25" customHeight="1"/>
    <row r="5468" s="3" customFormat="1" ht="11.25" customHeight="1"/>
    <row r="5469" s="3" customFormat="1" ht="11.25" customHeight="1"/>
    <row r="5470" s="3" customFormat="1" ht="11.25" customHeight="1"/>
    <row r="5471" s="3" customFormat="1" ht="11.25" customHeight="1"/>
    <row r="5472" s="3" customFormat="1" ht="11.25" customHeight="1"/>
    <row r="5473" s="3" customFormat="1" ht="11.25" customHeight="1"/>
    <row r="5474" s="3" customFormat="1" ht="11.25" customHeight="1"/>
    <row r="5475" s="3" customFormat="1" ht="11.25" customHeight="1"/>
    <row r="5476" s="3" customFormat="1" ht="11.25" customHeight="1"/>
    <row r="5477" s="3" customFormat="1" ht="11.25" customHeight="1"/>
    <row r="5478" s="3" customFormat="1" ht="11.25" customHeight="1"/>
    <row r="5479" s="3" customFormat="1" ht="11.25" customHeight="1"/>
    <row r="5480" s="3" customFormat="1" ht="11.25" customHeight="1"/>
    <row r="5481" s="3" customFormat="1" ht="11.25" customHeight="1"/>
    <row r="5482" s="3" customFormat="1" ht="11.25" customHeight="1"/>
    <row r="5483" s="3" customFormat="1" ht="11.25" customHeight="1"/>
    <row r="5484" s="3" customFormat="1" ht="11.25" customHeight="1"/>
    <row r="5485" s="3" customFormat="1" ht="11.25" customHeight="1"/>
    <row r="5486" s="3" customFormat="1" ht="11.25" customHeight="1"/>
    <row r="5487" s="3" customFormat="1" ht="11.25" customHeight="1"/>
    <row r="5488" s="3" customFormat="1" ht="11.25" customHeight="1"/>
    <row r="5489" s="3" customFormat="1" ht="11.25" customHeight="1"/>
    <row r="5490" s="3" customFormat="1" ht="11.25" customHeight="1"/>
    <row r="5491" s="3" customFormat="1" ht="11.25" customHeight="1"/>
    <row r="5492" s="3" customFormat="1" ht="11.25" customHeight="1"/>
    <row r="5493" s="3" customFormat="1" ht="11.25" customHeight="1"/>
    <row r="5494" s="3" customFormat="1" ht="11.25" customHeight="1"/>
    <row r="5495" s="3" customFormat="1" ht="11.25" customHeight="1"/>
    <row r="5496" s="3" customFormat="1" ht="11.25" customHeight="1"/>
    <row r="5497" s="3" customFormat="1" ht="11.25" customHeight="1"/>
    <row r="5498" s="3" customFormat="1" ht="11.25" customHeight="1"/>
    <row r="5499" s="3" customFormat="1" ht="11.25" customHeight="1"/>
    <row r="5500" s="3" customFormat="1" ht="11.25" customHeight="1"/>
    <row r="5501" s="3" customFormat="1" ht="11.25" customHeight="1"/>
    <row r="5502" s="3" customFormat="1" ht="11.25" customHeight="1"/>
    <row r="5503" s="3" customFormat="1" ht="11.25" customHeight="1"/>
    <row r="5504" s="3" customFormat="1" ht="11.25" customHeight="1"/>
    <row r="5505" s="3" customFormat="1" ht="11.25" customHeight="1"/>
    <row r="5506" s="3" customFormat="1" ht="11.25" customHeight="1"/>
    <row r="5507" s="3" customFormat="1" ht="11.25" customHeight="1"/>
    <row r="5508" s="3" customFormat="1" ht="11.25" customHeight="1"/>
    <row r="5509" s="3" customFormat="1" ht="11.25" customHeight="1"/>
    <row r="5510" s="3" customFormat="1" ht="11.25" customHeight="1"/>
    <row r="5511" s="3" customFormat="1" ht="11.25" customHeight="1"/>
    <row r="5512" s="3" customFormat="1" ht="11.25" customHeight="1"/>
    <row r="5513" s="3" customFormat="1" ht="11.25" customHeight="1"/>
    <row r="5514" s="3" customFormat="1" ht="11.25" customHeight="1"/>
    <row r="5515" s="3" customFormat="1" ht="11.25" customHeight="1"/>
    <row r="5516" s="3" customFormat="1" ht="11.25" customHeight="1"/>
    <row r="5517" s="3" customFormat="1" ht="11.25" customHeight="1"/>
    <row r="5518" s="3" customFormat="1" ht="11.25" customHeight="1"/>
    <row r="5519" s="3" customFormat="1" ht="11.25" customHeight="1"/>
    <row r="5520" s="3" customFormat="1" ht="11.25" customHeight="1"/>
    <row r="5521" s="3" customFormat="1" ht="11.25" customHeight="1"/>
    <row r="5522" s="3" customFormat="1" ht="11.25" customHeight="1"/>
    <row r="5523" s="3" customFormat="1" ht="11.25" customHeight="1"/>
    <row r="5524" s="3" customFormat="1" ht="11.25" customHeight="1"/>
    <row r="5525" s="3" customFormat="1" ht="11.25" customHeight="1"/>
    <row r="5526" s="3" customFormat="1" ht="11.25" customHeight="1"/>
    <row r="5527" s="3" customFormat="1" ht="11.25" customHeight="1"/>
    <row r="5528" s="3" customFormat="1" ht="11.25" customHeight="1"/>
    <row r="5529" s="3" customFormat="1" ht="11.25" customHeight="1"/>
    <row r="5530" s="3" customFormat="1" ht="11.25" customHeight="1"/>
    <row r="5531" s="3" customFormat="1" ht="11.25" customHeight="1"/>
    <row r="5532" s="3" customFormat="1" ht="11.25" customHeight="1"/>
    <row r="5533" s="3" customFormat="1" ht="11.25" customHeight="1"/>
    <row r="5534" s="3" customFormat="1" ht="11.25" customHeight="1"/>
    <row r="5535" s="3" customFormat="1" ht="11.25" customHeight="1"/>
    <row r="5536" s="3" customFormat="1" ht="11.25" customHeight="1"/>
    <row r="5537" s="3" customFormat="1" ht="11.25" customHeight="1"/>
    <row r="5538" s="3" customFormat="1" ht="11.25" customHeight="1"/>
    <row r="5539" s="3" customFormat="1" ht="11.25" customHeight="1"/>
    <row r="5540" s="3" customFormat="1" ht="11.25" customHeight="1"/>
    <row r="5541" s="3" customFormat="1" ht="11.25" customHeight="1"/>
    <row r="5542" s="3" customFormat="1" ht="11.25" customHeight="1"/>
    <row r="5543" s="3" customFormat="1" ht="11.25" customHeight="1"/>
    <row r="5544" s="3" customFormat="1" ht="11.25" customHeight="1"/>
    <row r="5545" s="3" customFormat="1" ht="11.25" customHeight="1"/>
    <row r="5546" s="3" customFormat="1" ht="11.25" customHeight="1"/>
    <row r="5547" s="3" customFormat="1" ht="11.25" customHeight="1"/>
    <row r="5548" s="3" customFormat="1" ht="11.25" customHeight="1"/>
    <row r="5549" s="3" customFormat="1" ht="11.25" customHeight="1"/>
    <row r="5550" s="3" customFormat="1" ht="11.25" customHeight="1"/>
    <row r="5551" s="3" customFormat="1" ht="11.25" customHeight="1"/>
    <row r="5552" s="3" customFormat="1" ht="11.25" customHeight="1"/>
    <row r="5553" s="3" customFormat="1" ht="11.25" customHeight="1"/>
    <row r="5554" s="3" customFormat="1" ht="11.25" customHeight="1"/>
    <row r="5555" s="3" customFormat="1" ht="11.25" customHeight="1"/>
    <row r="5556" s="3" customFormat="1" ht="11.25" customHeight="1"/>
    <row r="5557" s="3" customFormat="1" ht="11.25" customHeight="1"/>
    <row r="5558" s="3" customFormat="1" ht="11.25" customHeight="1"/>
    <row r="5559" s="3" customFormat="1" ht="11.25" customHeight="1"/>
    <row r="5560" s="3" customFormat="1" ht="11.25" customHeight="1"/>
    <row r="5561" s="3" customFormat="1" ht="11.25" customHeight="1"/>
    <row r="5562" s="3" customFormat="1" ht="11.25" customHeight="1"/>
    <row r="5563" s="3" customFormat="1" ht="11.25" customHeight="1"/>
    <row r="5564" s="3" customFormat="1" ht="11.25" customHeight="1"/>
    <row r="5565" s="3" customFormat="1" ht="11.25" customHeight="1"/>
    <row r="5566" s="3" customFormat="1" ht="11.25" customHeight="1"/>
    <row r="5567" s="3" customFormat="1" ht="11.25" customHeight="1"/>
    <row r="5568" s="3" customFormat="1" ht="11.25" customHeight="1"/>
    <row r="5569" s="3" customFormat="1" ht="11.25" customHeight="1"/>
    <row r="5570" s="3" customFormat="1" ht="11.25" customHeight="1"/>
    <row r="5571" s="3" customFormat="1" ht="11.25" customHeight="1"/>
    <row r="5572" s="3" customFormat="1" ht="11.25" customHeight="1"/>
    <row r="5573" s="3" customFormat="1" ht="11.25" customHeight="1"/>
    <row r="5574" s="3" customFormat="1" ht="11.25" customHeight="1"/>
    <row r="5575" s="3" customFormat="1" ht="11.25" customHeight="1"/>
    <row r="5576" s="3" customFormat="1" ht="11.25" customHeight="1"/>
    <row r="5577" s="3" customFormat="1" ht="11.25" customHeight="1"/>
    <row r="5578" s="3" customFormat="1" ht="11.25" customHeight="1"/>
    <row r="5579" s="3" customFormat="1" ht="11.25" customHeight="1"/>
    <row r="5580" s="3" customFormat="1" ht="11.25" customHeight="1"/>
    <row r="5581" s="3" customFormat="1" ht="11.25" customHeight="1"/>
    <row r="5582" s="3" customFormat="1" ht="11.25" customHeight="1"/>
    <row r="5583" s="3" customFormat="1" ht="11.25" customHeight="1"/>
    <row r="5584" s="3" customFormat="1" ht="11.25" customHeight="1"/>
    <row r="5585" s="3" customFormat="1" ht="11.25" customHeight="1"/>
    <row r="5586" s="3" customFormat="1" ht="11.25" customHeight="1"/>
    <row r="5587" s="3" customFormat="1" ht="11.25" customHeight="1"/>
    <row r="5588" s="3" customFormat="1" ht="11.25" customHeight="1"/>
    <row r="5589" s="3" customFormat="1" ht="11.25" customHeight="1"/>
    <row r="5590" s="3" customFormat="1" ht="11.25" customHeight="1"/>
    <row r="5591" s="3" customFormat="1" ht="11.25" customHeight="1"/>
    <row r="5592" s="3" customFormat="1" ht="11.25" customHeight="1"/>
    <row r="5593" s="3" customFormat="1" ht="11.25" customHeight="1"/>
    <row r="5594" s="3" customFormat="1" ht="11.25" customHeight="1"/>
    <row r="5595" s="3" customFormat="1" ht="11.25" customHeight="1"/>
    <row r="5596" s="3" customFormat="1" ht="11.25" customHeight="1"/>
    <row r="5597" s="3" customFormat="1" ht="11.25" customHeight="1"/>
    <row r="5598" s="3" customFormat="1" ht="11.25" customHeight="1"/>
    <row r="5599" s="3" customFormat="1" ht="11.25" customHeight="1"/>
    <row r="5600" s="3" customFormat="1" ht="11.25" customHeight="1"/>
    <row r="5601" s="3" customFormat="1" ht="11.25" customHeight="1"/>
    <row r="5602" s="3" customFormat="1" ht="11.25" customHeight="1"/>
    <row r="5603" s="3" customFormat="1" ht="11.25" customHeight="1"/>
    <row r="5604" s="3" customFormat="1" ht="11.25" customHeight="1"/>
    <row r="5605" s="3" customFormat="1" ht="11.25" customHeight="1"/>
    <row r="5606" s="3" customFormat="1" ht="11.25" customHeight="1"/>
    <row r="5607" s="3" customFormat="1" ht="11.25" customHeight="1"/>
    <row r="5608" s="3" customFormat="1" ht="11.25" customHeight="1"/>
    <row r="5609" s="3" customFormat="1" ht="11.25" customHeight="1"/>
    <row r="5610" s="3" customFormat="1" ht="11.25" customHeight="1"/>
    <row r="5611" s="3" customFormat="1" ht="11.25" customHeight="1"/>
    <row r="5612" s="3" customFormat="1" ht="11.25" customHeight="1"/>
    <row r="5613" s="3" customFormat="1" ht="11.25" customHeight="1"/>
    <row r="5614" s="3" customFormat="1" ht="11.25" customHeight="1"/>
    <row r="5615" s="3" customFormat="1" ht="11.25" customHeight="1"/>
    <row r="5616" s="3" customFormat="1" ht="11.25" customHeight="1"/>
    <row r="5617" s="3" customFormat="1" ht="11.25" customHeight="1"/>
    <row r="5618" s="3" customFormat="1" ht="11.25" customHeight="1"/>
    <row r="5619" s="3" customFormat="1" ht="11.25" customHeight="1"/>
    <row r="5620" s="3" customFormat="1" ht="11.25" customHeight="1"/>
    <row r="5621" s="3" customFormat="1" ht="11.25" customHeight="1"/>
    <row r="5622" s="3" customFormat="1" ht="11.25" customHeight="1"/>
    <row r="5623" s="3" customFormat="1" ht="11.25" customHeight="1"/>
    <row r="5624" s="3" customFormat="1" ht="11.25" customHeight="1"/>
    <row r="5625" s="3" customFormat="1" ht="11.25" customHeight="1"/>
    <row r="5626" s="3" customFormat="1" ht="11.25" customHeight="1"/>
    <row r="5627" s="3" customFormat="1" ht="11.25" customHeight="1"/>
    <row r="5628" s="3" customFormat="1" ht="11.25" customHeight="1"/>
    <row r="5629" s="3" customFormat="1" ht="11.25" customHeight="1"/>
    <row r="5630" s="3" customFormat="1" ht="11.25" customHeight="1"/>
    <row r="5631" s="3" customFormat="1" ht="11.25" customHeight="1"/>
    <row r="5632" s="3" customFormat="1" ht="11.25" customHeight="1"/>
    <row r="5633" s="3" customFormat="1" ht="11.25" customHeight="1"/>
    <row r="5634" s="3" customFormat="1" ht="11.25" customHeight="1"/>
    <row r="5635" s="3" customFormat="1" ht="11.25" customHeight="1"/>
    <row r="5636" s="3" customFormat="1" ht="11.25" customHeight="1"/>
    <row r="5637" s="3" customFormat="1" ht="11.25" customHeight="1"/>
    <row r="5638" s="3" customFormat="1" ht="11.25" customHeight="1"/>
    <row r="5639" s="3" customFormat="1" ht="11.25" customHeight="1"/>
    <row r="5640" s="3" customFormat="1" ht="11.25" customHeight="1"/>
    <row r="5641" s="3" customFormat="1" ht="11.25" customHeight="1"/>
    <row r="5642" s="3" customFormat="1" ht="11.25" customHeight="1"/>
    <row r="5643" s="3" customFormat="1" ht="11.25" customHeight="1"/>
    <row r="5644" s="3" customFormat="1" ht="11.25" customHeight="1"/>
    <row r="5645" s="3" customFormat="1" ht="11.25" customHeight="1"/>
    <row r="5646" s="3" customFormat="1" ht="11.25" customHeight="1"/>
    <row r="5647" s="3" customFormat="1" ht="11.25" customHeight="1"/>
    <row r="5648" s="3" customFormat="1" ht="11.25" customHeight="1"/>
    <row r="5649" s="3" customFormat="1" ht="11.25" customHeight="1"/>
    <row r="5650" s="3" customFormat="1" ht="11.25" customHeight="1"/>
    <row r="5651" s="3" customFormat="1" ht="11.25" customHeight="1"/>
    <row r="5652" s="3" customFormat="1" ht="11.25" customHeight="1"/>
    <row r="5653" s="3" customFormat="1" ht="11.25" customHeight="1"/>
    <row r="5654" s="3" customFormat="1" ht="11.25" customHeight="1"/>
    <row r="5655" s="3" customFormat="1" ht="11.25" customHeight="1"/>
    <row r="5656" s="3" customFormat="1" ht="11.25" customHeight="1"/>
    <row r="5657" s="3" customFormat="1" ht="11.25" customHeight="1"/>
    <row r="5658" s="3" customFormat="1" ht="11.25" customHeight="1"/>
    <row r="5659" s="3" customFormat="1" ht="11.25" customHeight="1"/>
    <row r="5660" s="3" customFormat="1" ht="11.25" customHeight="1"/>
    <row r="5661" s="3" customFormat="1" ht="11.25" customHeight="1"/>
    <row r="5662" s="3" customFormat="1" ht="11.25" customHeight="1"/>
    <row r="5663" s="3" customFormat="1" ht="11.25" customHeight="1"/>
    <row r="5664" s="3" customFormat="1" ht="11.25" customHeight="1"/>
    <row r="5665" s="3" customFormat="1" ht="11.25" customHeight="1"/>
    <row r="5666" s="3" customFormat="1" ht="11.25" customHeight="1"/>
    <row r="5667" s="3" customFormat="1" ht="11.25" customHeight="1"/>
    <row r="5668" s="3" customFormat="1" ht="11.25" customHeight="1"/>
    <row r="5669" s="3" customFormat="1" ht="11.25" customHeight="1"/>
    <row r="5670" s="3" customFormat="1" ht="11.25" customHeight="1"/>
    <row r="5671" s="3" customFormat="1" ht="11.25" customHeight="1"/>
    <row r="5672" s="3" customFormat="1" ht="11.25" customHeight="1"/>
    <row r="5673" s="3" customFormat="1" ht="11.25" customHeight="1"/>
    <row r="5674" s="3" customFormat="1" ht="11.25" customHeight="1"/>
    <row r="5675" s="3" customFormat="1" ht="11.25" customHeight="1"/>
    <row r="5676" s="3" customFormat="1" ht="11.25" customHeight="1"/>
    <row r="5677" s="3" customFormat="1" ht="11.25" customHeight="1"/>
    <row r="5678" s="3" customFormat="1" ht="11.25" customHeight="1"/>
    <row r="5679" s="3" customFormat="1" ht="11.25" customHeight="1"/>
    <row r="5680" s="3" customFormat="1" ht="11.25" customHeight="1"/>
    <row r="5681" s="3" customFormat="1" ht="11.25" customHeight="1"/>
    <row r="5682" s="3" customFormat="1" ht="11.25" customHeight="1"/>
    <row r="5683" s="3" customFormat="1" ht="11.25" customHeight="1"/>
    <row r="5684" s="3" customFormat="1" ht="11.25" customHeight="1"/>
    <row r="5685" s="3" customFormat="1" ht="11.25" customHeight="1"/>
    <row r="5686" s="3" customFormat="1" ht="11.25" customHeight="1"/>
    <row r="5687" s="3" customFormat="1" ht="11.25" customHeight="1"/>
    <row r="5688" s="3" customFormat="1" ht="11.25" customHeight="1"/>
    <row r="5689" s="3" customFormat="1" ht="11.25" customHeight="1"/>
    <row r="5690" s="3" customFormat="1" ht="11.25" customHeight="1"/>
    <row r="5691" s="3" customFormat="1" ht="11.25" customHeight="1"/>
    <row r="5692" s="3" customFormat="1" ht="11.25" customHeight="1"/>
    <row r="5693" s="3" customFormat="1" ht="11.25" customHeight="1"/>
    <row r="5694" s="3" customFormat="1" ht="11.25" customHeight="1"/>
    <row r="5695" s="3" customFormat="1" ht="11.25" customHeight="1"/>
    <row r="5696" s="3" customFormat="1" ht="11.25" customHeight="1"/>
    <row r="5697" s="3" customFormat="1" ht="11.25" customHeight="1"/>
    <row r="5698" s="3" customFormat="1" ht="11.25" customHeight="1"/>
    <row r="5699" s="3" customFormat="1" ht="11.25" customHeight="1"/>
    <row r="5700" s="3" customFormat="1" ht="11.25" customHeight="1"/>
    <row r="5701" s="3" customFormat="1" ht="11.25" customHeight="1"/>
    <row r="5702" s="3" customFormat="1" ht="11.25" customHeight="1"/>
    <row r="5703" s="3" customFormat="1" ht="11.25" customHeight="1"/>
    <row r="5704" s="3" customFormat="1" ht="11.25" customHeight="1"/>
    <row r="5705" s="3" customFormat="1" ht="11.25" customHeight="1"/>
    <row r="5706" s="3" customFormat="1" ht="11.25" customHeight="1"/>
    <row r="5707" s="3" customFormat="1" ht="11.25" customHeight="1"/>
    <row r="5708" s="3" customFormat="1" ht="11.25" customHeight="1"/>
    <row r="5709" s="3" customFormat="1" ht="11.25" customHeight="1"/>
    <row r="5710" s="3" customFormat="1" ht="11.25" customHeight="1"/>
    <row r="5711" s="3" customFormat="1" ht="11.25" customHeight="1"/>
    <row r="5712" s="3" customFormat="1" ht="11.25" customHeight="1"/>
    <row r="5713" s="3" customFormat="1" ht="11.25" customHeight="1"/>
    <row r="5714" s="3" customFormat="1" ht="11.25" customHeight="1"/>
    <row r="5715" s="3" customFormat="1" ht="11.25" customHeight="1"/>
    <row r="5716" s="3" customFormat="1" ht="11.25" customHeight="1"/>
    <row r="5717" s="3" customFormat="1" ht="11.25" customHeight="1"/>
    <row r="5718" s="3" customFormat="1" ht="11.25" customHeight="1"/>
    <row r="5719" s="3" customFormat="1" ht="11.25" customHeight="1"/>
    <row r="5720" s="3" customFormat="1" ht="11.25" customHeight="1"/>
    <row r="5721" s="3" customFormat="1" ht="11.25" customHeight="1"/>
    <row r="5722" s="3" customFormat="1" ht="11.25" customHeight="1"/>
    <row r="5723" s="3" customFormat="1" ht="11.25" customHeight="1"/>
    <row r="5724" s="3" customFormat="1" ht="11.25" customHeight="1"/>
    <row r="5725" s="3" customFormat="1" ht="11.25" customHeight="1"/>
    <row r="5726" s="3" customFormat="1" ht="11.25" customHeight="1"/>
    <row r="5727" s="3" customFormat="1" ht="11.25" customHeight="1"/>
    <row r="5728" s="3" customFormat="1" ht="11.25" customHeight="1"/>
    <row r="5729" s="3" customFormat="1" ht="11.25" customHeight="1"/>
    <row r="5730" s="3" customFormat="1" ht="11.25" customHeight="1"/>
    <row r="5731" s="3" customFormat="1" ht="11.25" customHeight="1"/>
    <row r="5732" s="3" customFormat="1" ht="11.25" customHeight="1"/>
    <row r="5733" s="3" customFormat="1" ht="11.25" customHeight="1"/>
    <row r="5734" s="3" customFormat="1" ht="11.25" customHeight="1"/>
    <row r="5735" s="3" customFormat="1" ht="11.25" customHeight="1"/>
    <row r="5736" s="3" customFormat="1" ht="11.25" customHeight="1"/>
    <row r="5737" s="3" customFormat="1" ht="11.25" customHeight="1"/>
    <row r="5738" s="3" customFormat="1" ht="11.25" customHeight="1"/>
    <row r="5739" s="3" customFormat="1" ht="11.25" customHeight="1"/>
    <row r="5740" s="3" customFormat="1" ht="11.25" customHeight="1"/>
    <row r="5741" s="3" customFormat="1" ht="11.25" customHeight="1"/>
    <row r="5742" s="3" customFormat="1" ht="11.25" customHeight="1"/>
    <row r="5743" s="3" customFormat="1" ht="11.25" customHeight="1"/>
    <row r="5744" s="3" customFormat="1" ht="11.25" customHeight="1"/>
    <row r="5745" s="3" customFormat="1" ht="11.25" customHeight="1"/>
    <row r="5746" s="3" customFormat="1" ht="11.25" customHeight="1"/>
    <row r="5747" s="3" customFormat="1" ht="11.25" customHeight="1"/>
    <row r="5748" s="3" customFormat="1" ht="11.25" customHeight="1"/>
    <row r="5749" s="3" customFormat="1" ht="11.25" customHeight="1"/>
    <row r="5750" s="3" customFormat="1" ht="11.25" customHeight="1"/>
    <row r="5751" s="3" customFormat="1" ht="11.25" customHeight="1"/>
    <row r="5752" s="3" customFormat="1" ht="11.25" customHeight="1"/>
    <row r="5753" s="3" customFormat="1" ht="11.25" customHeight="1"/>
    <row r="5754" s="3" customFormat="1" ht="11.25" customHeight="1"/>
    <row r="5755" s="3" customFormat="1" ht="11.25" customHeight="1"/>
    <row r="5756" s="3" customFormat="1" ht="11.25" customHeight="1"/>
    <row r="5757" s="3" customFormat="1" ht="11.25" customHeight="1"/>
    <row r="5758" s="3" customFormat="1" ht="11.25" customHeight="1"/>
    <row r="5759" s="3" customFormat="1" ht="11.25" customHeight="1"/>
    <row r="5760" s="3" customFormat="1" ht="11.25" customHeight="1"/>
    <row r="5761" s="3" customFormat="1" ht="11.25" customHeight="1"/>
    <row r="5762" s="3" customFormat="1" ht="11.25" customHeight="1"/>
    <row r="5763" s="3" customFormat="1" ht="11.25" customHeight="1"/>
    <row r="5764" s="3" customFormat="1" ht="11.25" customHeight="1"/>
    <row r="5765" s="3" customFormat="1" ht="11.25" customHeight="1"/>
    <row r="5766" s="3" customFormat="1" ht="11.25" customHeight="1"/>
    <row r="5767" s="3" customFormat="1" ht="11.25" customHeight="1"/>
    <row r="5768" s="3" customFormat="1" ht="11.25" customHeight="1"/>
    <row r="5769" s="3" customFormat="1" ht="11.25" customHeight="1"/>
    <row r="5770" s="3" customFormat="1" ht="11.25" customHeight="1"/>
    <row r="5771" s="3" customFormat="1" ht="11.25" customHeight="1"/>
    <row r="5772" s="3" customFormat="1" ht="11.25" customHeight="1"/>
    <row r="5773" s="3" customFormat="1" ht="11.25" customHeight="1"/>
    <row r="5774" s="3" customFormat="1" ht="11.25" customHeight="1"/>
    <row r="5775" s="3" customFormat="1" ht="11.25" customHeight="1"/>
    <row r="5776" s="3" customFormat="1" ht="11.25" customHeight="1"/>
    <row r="5777" s="3" customFormat="1" ht="11.25" customHeight="1"/>
    <row r="5778" s="3" customFormat="1" ht="11.25" customHeight="1"/>
    <row r="5779" s="3" customFormat="1" ht="11.25" customHeight="1"/>
    <row r="5780" s="3" customFormat="1" ht="11.25" customHeight="1"/>
    <row r="5781" s="3" customFormat="1" ht="11.25" customHeight="1"/>
    <row r="5782" s="3" customFormat="1" ht="11.25" customHeight="1"/>
    <row r="5783" s="3" customFormat="1" ht="11.25" customHeight="1"/>
    <row r="5784" s="3" customFormat="1" ht="11.25" customHeight="1"/>
    <row r="5785" s="3" customFormat="1" ht="11.25" customHeight="1"/>
    <row r="5786" s="3" customFormat="1" ht="11.25" customHeight="1"/>
    <row r="5787" s="3" customFormat="1" ht="11.25" customHeight="1"/>
    <row r="5788" s="3" customFormat="1" ht="11.25" customHeight="1"/>
    <row r="5789" s="3" customFormat="1" ht="11.25" customHeight="1"/>
    <row r="5790" s="3" customFormat="1" ht="11.25" customHeight="1"/>
    <row r="5791" s="3" customFormat="1" ht="11.25" customHeight="1"/>
    <row r="5792" s="3" customFormat="1" ht="11.25" customHeight="1"/>
    <row r="5793" s="3" customFormat="1" ht="11.25" customHeight="1"/>
    <row r="5794" s="3" customFormat="1" ht="11.25" customHeight="1"/>
    <row r="5795" s="3" customFormat="1" ht="11.25" customHeight="1"/>
    <row r="5796" s="3" customFormat="1" ht="11.25" customHeight="1"/>
    <row r="5797" s="3" customFormat="1" ht="11.25" customHeight="1"/>
    <row r="5798" s="3" customFormat="1" ht="11.25" customHeight="1"/>
    <row r="5799" s="3" customFormat="1" ht="11.25" customHeight="1"/>
    <row r="5800" s="3" customFormat="1" ht="11.25" customHeight="1"/>
    <row r="5801" s="3" customFormat="1" ht="11.25" customHeight="1"/>
    <row r="5802" s="3" customFormat="1" ht="11.25" customHeight="1"/>
    <row r="5803" s="3" customFormat="1" ht="11.25" customHeight="1"/>
    <row r="5804" s="3" customFormat="1" ht="11.25" customHeight="1"/>
    <row r="5805" s="3" customFormat="1" ht="11.25" customHeight="1"/>
    <row r="5806" s="3" customFormat="1" ht="11.25" customHeight="1"/>
    <row r="5807" s="3" customFormat="1" ht="11.25" customHeight="1"/>
    <row r="5808" s="3" customFormat="1" ht="11.25" customHeight="1"/>
    <row r="5809" s="3" customFormat="1" ht="11.25" customHeight="1"/>
    <row r="5810" s="3" customFormat="1" ht="11.25" customHeight="1"/>
    <row r="5811" s="3" customFormat="1" ht="11.25" customHeight="1"/>
    <row r="5812" s="3" customFormat="1" ht="11.25" customHeight="1"/>
    <row r="5813" s="3" customFormat="1" ht="11.25" customHeight="1"/>
    <row r="5814" s="3" customFormat="1" ht="11.25" customHeight="1"/>
    <row r="5815" s="3" customFormat="1" ht="11.25" customHeight="1"/>
    <row r="5816" s="3" customFormat="1" ht="11.25" customHeight="1"/>
    <row r="5817" s="3" customFormat="1" ht="11.25" customHeight="1"/>
    <row r="5818" s="3" customFormat="1" ht="11.25" customHeight="1"/>
    <row r="5819" s="3" customFormat="1" ht="11.25" customHeight="1"/>
    <row r="5820" s="3" customFormat="1" ht="11.25" customHeight="1"/>
    <row r="5821" s="3" customFormat="1" ht="11.25" customHeight="1"/>
    <row r="5822" s="3" customFormat="1" ht="11.25" customHeight="1"/>
    <row r="5823" s="3" customFormat="1" ht="11.25" customHeight="1"/>
    <row r="5824" s="3" customFormat="1" ht="11.25" customHeight="1"/>
    <row r="5825" s="3" customFormat="1" ht="11.25" customHeight="1"/>
    <row r="5826" s="3" customFormat="1" ht="11.25" customHeight="1"/>
    <row r="5827" s="3" customFormat="1" ht="11.25" customHeight="1"/>
    <row r="5828" s="3" customFormat="1" ht="11.25" customHeight="1"/>
    <row r="5829" s="3" customFormat="1" ht="11.25" customHeight="1"/>
    <row r="5830" s="3" customFormat="1" ht="11.25" customHeight="1"/>
    <row r="5831" s="3" customFormat="1" ht="11.25" customHeight="1"/>
    <row r="5832" s="3" customFormat="1" ht="11.25" customHeight="1"/>
    <row r="5833" s="3" customFormat="1" ht="11.25" customHeight="1"/>
    <row r="5834" s="3" customFormat="1" ht="11.25" customHeight="1"/>
    <row r="5835" s="3" customFormat="1" ht="11.25" customHeight="1"/>
    <row r="5836" s="3" customFormat="1" ht="11.25" customHeight="1"/>
    <row r="5837" s="3" customFormat="1" ht="11.25" customHeight="1"/>
    <row r="5838" s="3" customFormat="1" ht="11.25" customHeight="1"/>
    <row r="5839" s="3" customFormat="1" ht="11.25" customHeight="1"/>
    <row r="5840" s="3" customFormat="1" ht="11.25" customHeight="1"/>
    <row r="5841" s="3" customFormat="1" ht="11.25" customHeight="1"/>
    <row r="5842" s="3" customFormat="1" ht="11.25" customHeight="1"/>
    <row r="5843" s="3" customFormat="1" ht="11.25" customHeight="1"/>
    <row r="5844" s="3" customFormat="1" ht="11.25" customHeight="1"/>
    <row r="5845" s="3" customFormat="1" ht="11.25" customHeight="1"/>
    <row r="5846" s="3" customFormat="1" ht="11.25" customHeight="1"/>
    <row r="5847" s="3" customFormat="1" ht="11.25" customHeight="1"/>
    <row r="5848" s="3" customFormat="1" ht="11.25" customHeight="1"/>
    <row r="5849" s="3" customFormat="1" ht="11.25" customHeight="1"/>
    <row r="5850" s="3" customFormat="1" ht="11.25" customHeight="1"/>
    <row r="5851" s="3" customFormat="1" ht="11.25" customHeight="1"/>
    <row r="5852" s="3" customFormat="1" ht="11.25" customHeight="1"/>
    <row r="5853" s="3" customFormat="1" ht="11.25" customHeight="1"/>
    <row r="5854" s="3" customFormat="1" ht="11.25" customHeight="1"/>
    <row r="5855" s="3" customFormat="1" ht="11.25" customHeight="1"/>
    <row r="5856" s="3" customFormat="1" ht="11.25" customHeight="1"/>
    <row r="5857" s="3" customFormat="1" ht="11.25" customHeight="1"/>
    <row r="5858" s="3" customFormat="1" ht="11.25" customHeight="1"/>
    <row r="5859" s="3" customFormat="1" ht="11.25" customHeight="1"/>
    <row r="5860" s="3" customFormat="1" ht="11.25" customHeight="1"/>
    <row r="5861" s="3" customFormat="1" ht="11.25" customHeight="1"/>
    <row r="5862" s="3" customFormat="1" ht="11.25" customHeight="1"/>
    <row r="5863" s="3" customFormat="1" ht="11.25" customHeight="1"/>
    <row r="5864" s="3" customFormat="1" ht="11.25" customHeight="1"/>
    <row r="5865" s="3" customFormat="1" ht="11.25" customHeight="1"/>
    <row r="5866" s="3" customFormat="1" ht="11.25" customHeight="1"/>
    <row r="5867" s="3" customFormat="1" ht="11.25" customHeight="1"/>
    <row r="5868" s="3" customFormat="1" ht="11.25" customHeight="1"/>
    <row r="5869" s="3" customFormat="1" ht="11.25" customHeight="1"/>
    <row r="5870" s="3" customFormat="1" ht="11.25" customHeight="1"/>
    <row r="5871" s="3" customFormat="1" ht="11.25" customHeight="1"/>
    <row r="5872" s="3" customFormat="1" ht="11.25" customHeight="1"/>
    <row r="5873" s="3" customFormat="1" ht="11.25" customHeight="1"/>
    <row r="5874" s="3" customFormat="1" ht="11.25" customHeight="1"/>
    <row r="5875" s="3" customFormat="1" ht="11.25" customHeight="1"/>
    <row r="5876" s="3" customFormat="1" ht="11.25" customHeight="1"/>
    <row r="5877" s="3" customFormat="1" ht="11.25" customHeight="1"/>
    <row r="5878" s="3" customFormat="1" ht="11.25" customHeight="1"/>
    <row r="5879" s="3" customFormat="1" ht="11.25" customHeight="1"/>
    <row r="5880" s="3" customFormat="1" ht="11.25" customHeight="1"/>
    <row r="5881" s="3" customFormat="1" ht="11.25" customHeight="1"/>
    <row r="5882" s="3" customFormat="1" ht="11.25" customHeight="1"/>
    <row r="5883" s="3" customFormat="1" ht="11.25" customHeight="1"/>
    <row r="5884" s="3" customFormat="1" ht="11.25" customHeight="1"/>
    <row r="5885" s="3" customFormat="1" ht="11.25" customHeight="1"/>
    <row r="5886" s="3" customFormat="1" ht="11.25" customHeight="1"/>
    <row r="5887" s="3" customFormat="1" ht="11.25" customHeight="1"/>
    <row r="5888" s="3" customFormat="1" ht="11.25" customHeight="1"/>
    <row r="5889" s="3" customFormat="1" ht="11.25" customHeight="1"/>
    <row r="5890" s="3" customFormat="1" ht="11.25" customHeight="1"/>
    <row r="5891" s="3" customFormat="1" ht="11.25" customHeight="1"/>
    <row r="5892" s="3" customFormat="1" ht="11.25" customHeight="1"/>
    <row r="5893" s="3" customFormat="1" ht="11.25" customHeight="1"/>
    <row r="5894" s="3" customFormat="1" ht="11.25" customHeight="1"/>
    <row r="5895" s="3" customFormat="1" ht="11.25" customHeight="1"/>
    <row r="5896" s="3" customFormat="1" ht="11.25" customHeight="1"/>
    <row r="5897" s="3" customFormat="1" ht="11.25" customHeight="1"/>
    <row r="5898" s="3" customFormat="1" ht="11.25" customHeight="1"/>
    <row r="5899" s="3" customFormat="1" ht="11.25" customHeight="1"/>
    <row r="5900" s="3" customFormat="1" ht="11.25" customHeight="1"/>
    <row r="5901" s="3" customFormat="1" ht="11.25" customHeight="1"/>
    <row r="5902" s="3" customFormat="1" ht="11.25" customHeight="1"/>
    <row r="5903" s="3" customFormat="1" ht="11.25" customHeight="1"/>
    <row r="5904" s="3" customFormat="1" ht="11.25" customHeight="1"/>
    <row r="5905" s="3" customFormat="1" ht="11.25" customHeight="1"/>
    <row r="5906" s="3" customFormat="1" ht="11.25" customHeight="1"/>
    <row r="5907" s="3" customFormat="1" ht="11.25" customHeight="1"/>
    <row r="5908" s="3" customFormat="1" ht="11.25" customHeight="1"/>
    <row r="5909" s="3" customFormat="1" ht="11.25" customHeight="1"/>
    <row r="5910" s="3" customFormat="1" ht="11.25" customHeight="1"/>
    <row r="5911" s="3" customFormat="1" ht="11.25" customHeight="1"/>
    <row r="5912" s="3" customFormat="1" ht="11.25" customHeight="1"/>
    <row r="5913" s="3" customFormat="1" ht="11.25" customHeight="1"/>
    <row r="5914" s="3" customFormat="1" ht="11.25" customHeight="1"/>
    <row r="5915" s="3" customFormat="1" ht="11.25" customHeight="1"/>
    <row r="5916" s="3" customFormat="1" ht="11.25" customHeight="1"/>
    <row r="5917" s="3" customFormat="1" ht="11.25" customHeight="1"/>
    <row r="5918" s="3" customFormat="1" ht="11.25" customHeight="1"/>
    <row r="5919" s="3" customFormat="1" ht="11.25" customHeight="1"/>
    <row r="5920" s="3" customFormat="1" ht="11.25" customHeight="1"/>
    <row r="5921" s="3" customFormat="1" ht="11.25" customHeight="1"/>
    <row r="5922" s="3" customFormat="1" ht="11.25" customHeight="1"/>
    <row r="5923" s="3" customFormat="1" ht="11.25" customHeight="1"/>
    <row r="5924" s="3" customFormat="1" ht="11.25" customHeight="1"/>
    <row r="5925" s="3" customFormat="1" ht="11.25" customHeight="1"/>
    <row r="5926" s="3" customFormat="1" ht="11.25" customHeight="1"/>
    <row r="5927" s="3" customFormat="1" ht="11.25" customHeight="1"/>
    <row r="5928" s="3" customFormat="1" ht="11.25" customHeight="1"/>
    <row r="5929" s="3" customFormat="1" ht="11.25" customHeight="1"/>
    <row r="5930" s="3" customFormat="1" ht="11.25" customHeight="1"/>
    <row r="5931" s="3" customFormat="1" ht="11.25" customHeight="1"/>
    <row r="5932" s="3" customFormat="1" ht="11.25" customHeight="1"/>
    <row r="5933" s="3" customFormat="1" ht="11.25" customHeight="1"/>
    <row r="5934" s="3" customFormat="1" ht="11.25" customHeight="1"/>
    <row r="5935" s="3" customFormat="1" ht="11.25" customHeight="1"/>
    <row r="5936" s="3" customFormat="1" ht="11.25" customHeight="1"/>
    <row r="5937" s="3" customFormat="1" ht="11.25" customHeight="1"/>
    <row r="5938" s="3" customFormat="1" ht="11.25" customHeight="1"/>
    <row r="5939" s="3" customFormat="1" ht="11.25" customHeight="1"/>
    <row r="5940" s="3" customFormat="1" ht="11.25" customHeight="1"/>
    <row r="5941" s="3" customFormat="1" ht="11.25" customHeight="1"/>
    <row r="5942" s="3" customFormat="1" ht="11.25" customHeight="1"/>
    <row r="5943" s="3" customFormat="1" ht="11.25" customHeight="1"/>
    <row r="5944" s="3" customFormat="1" ht="11.25" customHeight="1"/>
    <row r="5945" s="3" customFormat="1" ht="11.25" customHeight="1"/>
    <row r="5946" s="3" customFormat="1" ht="11.25" customHeight="1"/>
    <row r="5947" s="3" customFormat="1" ht="11.25" customHeight="1"/>
    <row r="5948" s="3" customFormat="1" ht="11.25" customHeight="1"/>
    <row r="5949" s="3" customFormat="1" ht="11.25" customHeight="1"/>
    <row r="5950" s="3" customFormat="1" ht="11.25" customHeight="1"/>
    <row r="5951" s="3" customFormat="1" ht="11.25" customHeight="1"/>
    <row r="5952" s="3" customFormat="1" ht="11.25" customHeight="1"/>
    <row r="5953" s="3" customFormat="1" ht="11.25" customHeight="1"/>
    <row r="5954" s="3" customFormat="1" ht="11.25" customHeight="1"/>
    <row r="5955" s="3" customFormat="1" ht="11.25" customHeight="1"/>
    <row r="5956" s="3" customFormat="1" ht="11.25" customHeight="1"/>
    <row r="5957" s="3" customFormat="1" ht="11.25" customHeight="1"/>
    <row r="5958" s="3" customFormat="1" ht="11.25" customHeight="1"/>
    <row r="5959" s="3" customFormat="1" ht="11.25" customHeight="1"/>
    <row r="5960" s="3" customFormat="1" ht="11.25" customHeight="1"/>
    <row r="5961" s="3" customFormat="1" ht="11.25" customHeight="1"/>
    <row r="5962" s="3" customFormat="1" ht="11.25" customHeight="1"/>
    <row r="5963" s="3" customFormat="1" ht="11.25" customHeight="1"/>
    <row r="5964" s="3" customFormat="1" ht="11.25" customHeight="1"/>
    <row r="5965" s="3" customFormat="1" ht="11.25" customHeight="1"/>
    <row r="5966" s="3" customFormat="1" ht="11.25" customHeight="1"/>
    <row r="5967" s="3" customFormat="1" ht="11.25" customHeight="1"/>
    <row r="5968" s="3" customFormat="1" ht="11.25" customHeight="1"/>
    <row r="5969" s="3" customFormat="1" ht="11.25" customHeight="1"/>
    <row r="5970" s="3" customFormat="1" ht="11.25" customHeight="1"/>
    <row r="5971" s="3" customFormat="1" ht="11.25" customHeight="1"/>
    <row r="5972" s="3" customFormat="1" ht="11.25" customHeight="1"/>
    <row r="5973" s="3" customFormat="1" ht="11.25" customHeight="1"/>
    <row r="5974" s="3" customFormat="1" ht="11.25" customHeight="1"/>
    <row r="5975" s="3" customFormat="1" ht="11.25" customHeight="1"/>
    <row r="5976" s="3" customFormat="1" ht="11.25" customHeight="1"/>
    <row r="5977" s="3" customFormat="1" ht="11.25" customHeight="1"/>
    <row r="5978" s="3" customFormat="1" ht="11.25" customHeight="1"/>
    <row r="5979" s="3" customFormat="1" ht="11.25" customHeight="1"/>
    <row r="5980" s="3" customFormat="1" ht="11.25" customHeight="1"/>
    <row r="5981" s="3" customFormat="1" ht="11.25" customHeight="1"/>
    <row r="5982" s="3" customFormat="1" ht="11.25" customHeight="1"/>
    <row r="5983" s="3" customFormat="1" ht="11.25" customHeight="1"/>
    <row r="5984" s="3" customFormat="1" ht="11.25" customHeight="1"/>
    <row r="5985" s="3" customFormat="1" ht="11.25" customHeight="1"/>
    <row r="5986" s="3" customFormat="1" ht="11.25" customHeight="1"/>
    <row r="5987" s="3" customFormat="1" ht="11.25" customHeight="1"/>
    <row r="5988" s="3" customFormat="1" ht="11.25" customHeight="1"/>
    <row r="5989" s="3" customFormat="1" ht="11.25" customHeight="1"/>
    <row r="5990" s="3" customFormat="1" ht="11.25" customHeight="1"/>
    <row r="5991" s="3" customFormat="1" ht="11.25" customHeight="1"/>
    <row r="5992" s="3" customFormat="1" ht="11.25" customHeight="1"/>
    <row r="5993" s="3" customFormat="1" ht="11.25" customHeight="1"/>
    <row r="5994" s="3" customFormat="1" ht="11.25" customHeight="1"/>
    <row r="5995" s="3" customFormat="1" ht="11.25" customHeight="1"/>
    <row r="5996" s="3" customFormat="1" ht="11.25" customHeight="1"/>
    <row r="5997" s="3" customFormat="1" ht="11.25" customHeight="1"/>
    <row r="5998" s="3" customFormat="1" ht="11.25" customHeight="1"/>
    <row r="5999" s="3" customFormat="1" ht="11.25" customHeight="1"/>
    <row r="6000" s="3" customFormat="1" ht="11.25" customHeight="1"/>
    <row r="6001" s="3" customFormat="1" ht="11.25" customHeight="1"/>
    <row r="6002" s="3" customFormat="1" ht="11.25" customHeight="1"/>
    <row r="6003" s="3" customFormat="1" ht="11.25" customHeight="1"/>
    <row r="6004" s="3" customFormat="1" ht="11.25" customHeight="1"/>
    <row r="6005" s="3" customFormat="1" ht="11.25" customHeight="1"/>
    <row r="6006" s="3" customFormat="1" ht="11.25" customHeight="1"/>
    <row r="6007" s="3" customFormat="1" ht="11.25" customHeight="1"/>
    <row r="6008" s="3" customFormat="1" ht="11.25" customHeight="1"/>
    <row r="6009" s="3" customFormat="1" ht="11.25" customHeight="1"/>
    <row r="6010" s="3" customFormat="1" ht="11.25" customHeight="1"/>
    <row r="6011" s="3" customFormat="1" ht="11.25" customHeight="1"/>
    <row r="6012" s="3" customFormat="1" ht="11.25" customHeight="1"/>
    <row r="6013" s="3" customFormat="1" ht="11.25" customHeight="1"/>
    <row r="6014" s="3" customFormat="1" ht="11.25" customHeight="1"/>
    <row r="6015" s="3" customFormat="1" ht="11.25" customHeight="1"/>
    <row r="6016" s="3" customFormat="1" ht="11.25" customHeight="1"/>
    <row r="6017" s="3" customFormat="1" ht="11.25" customHeight="1"/>
    <row r="6018" s="3" customFormat="1" ht="11.25" customHeight="1"/>
    <row r="6019" s="3" customFormat="1" ht="11.25" customHeight="1"/>
    <row r="6020" s="3" customFormat="1" ht="11.25" customHeight="1"/>
    <row r="6021" s="3" customFormat="1" ht="11.25" customHeight="1"/>
    <row r="6022" s="3" customFormat="1" ht="11.25" customHeight="1"/>
    <row r="6023" s="3" customFormat="1" ht="11.25" customHeight="1"/>
    <row r="6024" s="3" customFormat="1" ht="11.25" customHeight="1"/>
    <row r="6025" s="3" customFormat="1" ht="11.25" customHeight="1"/>
    <row r="6026" s="3" customFormat="1" ht="11.25" customHeight="1"/>
    <row r="6027" s="3" customFormat="1" ht="11.25" customHeight="1"/>
    <row r="6028" s="3" customFormat="1" ht="11.25" customHeight="1"/>
    <row r="6029" s="3" customFormat="1" ht="11.25" customHeight="1"/>
    <row r="6030" s="3" customFormat="1" ht="11.25" customHeight="1"/>
    <row r="6031" s="3" customFormat="1" ht="11.25" customHeight="1"/>
    <row r="6032" s="3" customFormat="1" ht="11.25" customHeight="1"/>
    <row r="6033" s="3" customFormat="1" ht="11.25" customHeight="1"/>
    <row r="6034" s="3" customFormat="1" ht="11.25" customHeight="1"/>
    <row r="6035" s="3" customFormat="1" ht="11.25" customHeight="1"/>
    <row r="6036" s="3" customFormat="1" ht="11.25" customHeight="1"/>
    <row r="6037" s="3" customFormat="1" ht="11.25" customHeight="1"/>
    <row r="6038" s="3" customFormat="1" ht="11.25" customHeight="1"/>
    <row r="6039" s="3" customFormat="1" ht="11.25" customHeight="1"/>
    <row r="6040" s="3" customFormat="1" ht="11.25" customHeight="1"/>
    <row r="6041" s="3" customFormat="1" ht="11.25" customHeight="1"/>
    <row r="6042" s="3" customFormat="1" ht="11.25" customHeight="1"/>
    <row r="6043" s="3" customFormat="1" ht="11.25" customHeight="1"/>
    <row r="6044" s="3" customFormat="1" ht="11.25" customHeight="1"/>
    <row r="6045" s="3" customFormat="1" ht="11.25" customHeight="1"/>
    <row r="6046" s="3" customFormat="1" ht="11.25" customHeight="1"/>
    <row r="6047" s="3" customFormat="1" ht="11.25" customHeight="1"/>
    <row r="6048" s="3" customFormat="1" ht="11.25" customHeight="1"/>
    <row r="6049" s="3" customFormat="1" ht="11.25" customHeight="1"/>
    <row r="6050" s="3" customFormat="1" ht="11.25" customHeight="1"/>
    <row r="6051" s="3" customFormat="1" ht="11.25" customHeight="1"/>
    <row r="6052" s="3" customFormat="1" ht="11.25" customHeight="1"/>
    <row r="6053" s="3" customFormat="1" ht="11.25" customHeight="1"/>
    <row r="6054" s="3" customFormat="1" ht="11.25" customHeight="1"/>
    <row r="6055" s="3" customFormat="1" ht="11.25" customHeight="1"/>
    <row r="6056" s="3" customFormat="1" ht="11.25" customHeight="1"/>
    <row r="6057" s="3" customFormat="1" ht="11.25" customHeight="1"/>
    <row r="6058" s="3" customFormat="1" ht="11.25" customHeight="1"/>
    <row r="6059" s="3" customFormat="1" ht="11.25" customHeight="1"/>
    <row r="6060" s="3" customFormat="1" ht="11.25" customHeight="1"/>
    <row r="6061" s="3" customFormat="1" ht="11.25" customHeight="1"/>
    <row r="6062" s="3" customFormat="1" ht="11.25" customHeight="1"/>
    <row r="6063" s="3" customFormat="1" ht="11.25" customHeight="1"/>
    <row r="6064" s="3" customFormat="1" ht="11.25" customHeight="1"/>
    <row r="6065" s="3" customFormat="1" ht="11.25" customHeight="1"/>
    <row r="6066" s="3" customFormat="1" ht="11.25" customHeight="1"/>
    <row r="6067" s="3" customFormat="1" ht="11.25" customHeight="1"/>
    <row r="6068" s="3" customFormat="1" ht="11.25" customHeight="1"/>
    <row r="6069" s="3" customFormat="1" ht="11.25" customHeight="1"/>
    <row r="6070" s="3" customFormat="1" ht="11.25" customHeight="1"/>
    <row r="6071" s="3" customFormat="1" ht="11.25" customHeight="1"/>
    <row r="6072" s="3" customFormat="1" ht="11.25" customHeight="1"/>
    <row r="6073" s="3" customFormat="1" ht="11.25" customHeight="1"/>
    <row r="6074" s="3" customFormat="1" ht="11.25" customHeight="1"/>
    <row r="6075" s="3" customFormat="1" ht="11.25" customHeight="1"/>
    <row r="6076" s="3" customFormat="1" ht="11.25" customHeight="1"/>
    <row r="6077" s="3" customFormat="1" ht="11.25" customHeight="1"/>
    <row r="6078" s="3" customFormat="1" ht="11.25" customHeight="1"/>
    <row r="6079" s="3" customFormat="1" ht="11.25" customHeight="1"/>
    <row r="6080" s="3" customFormat="1" ht="11.25" customHeight="1"/>
    <row r="6081" s="3" customFormat="1" ht="11.25" customHeight="1"/>
    <row r="6082" s="3" customFormat="1" ht="11.25" customHeight="1"/>
    <row r="6083" s="3" customFormat="1" ht="11.25" customHeight="1"/>
    <row r="6084" s="3" customFormat="1" ht="11.25" customHeight="1"/>
    <row r="6085" s="3" customFormat="1" ht="11.25" customHeight="1"/>
    <row r="6086" s="3" customFormat="1" ht="11.25" customHeight="1"/>
    <row r="6087" s="3" customFormat="1" ht="11.25" customHeight="1"/>
    <row r="6088" s="3" customFormat="1" ht="11.25" customHeight="1"/>
    <row r="6089" s="3" customFormat="1" ht="11.25" customHeight="1"/>
    <row r="6090" s="3" customFormat="1" ht="11.25" customHeight="1"/>
    <row r="6091" s="3" customFormat="1" ht="11.25" customHeight="1"/>
    <row r="6092" s="3" customFormat="1" ht="11.25" customHeight="1"/>
    <row r="6093" s="3" customFormat="1" ht="11.25" customHeight="1"/>
    <row r="6094" s="3" customFormat="1" ht="11.25" customHeight="1"/>
    <row r="6095" s="3" customFormat="1" ht="11.25" customHeight="1"/>
    <row r="6096" s="3" customFormat="1" ht="11.25" customHeight="1"/>
    <row r="6097" s="3" customFormat="1" ht="11.25" customHeight="1"/>
    <row r="6098" s="3" customFormat="1" ht="11.25" customHeight="1"/>
    <row r="6099" s="3" customFormat="1" ht="11.25" customHeight="1"/>
    <row r="6100" s="3" customFormat="1" ht="11.25" customHeight="1"/>
    <row r="6101" s="3" customFormat="1" ht="11.25" customHeight="1"/>
    <row r="6102" s="3" customFormat="1" ht="11.25" customHeight="1"/>
    <row r="6103" s="3" customFormat="1" ht="11.25" customHeight="1"/>
    <row r="6104" s="3" customFormat="1" ht="11.25" customHeight="1"/>
    <row r="6105" s="3" customFormat="1" ht="11.25" customHeight="1"/>
    <row r="6106" s="3" customFormat="1" ht="11.25" customHeight="1"/>
    <row r="6107" s="3" customFormat="1" ht="11.25" customHeight="1"/>
    <row r="6108" s="3" customFormat="1" ht="11.25" customHeight="1"/>
    <row r="6109" s="3" customFormat="1" ht="11.25" customHeight="1"/>
    <row r="6110" s="3" customFormat="1" ht="11.25" customHeight="1"/>
    <row r="6111" s="3" customFormat="1" ht="11.25" customHeight="1"/>
    <row r="6112" s="3" customFormat="1" ht="11.25" customHeight="1"/>
    <row r="6113" s="3" customFormat="1" ht="11.25" customHeight="1"/>
    <row r="6114" s="3" customFormat="1" ht="11.25" customHeight="1"/>
    <row r="6115" s="3" customFormat="1" ht="11.25" customHeight="1"/>
    <row r="6116" s="3" customFormat="1" ht="11.25" customHeight="1"/>
    <row r="6117" s="3" customFormat="1" ht="11.25" customHeight="1"/>
    <row r="6118" s="3" customFormat="1" ht="11.25" customHeight="1"/>
    <row r="6119" s="3" customFormat="1" ht="11.25" customHeight="1"/>
    <row r="6120" s="3" customFormat="1" ht="11.25" customHeight="1"/>
    <row r="6121" s="3" customFormat="1" ht="11.25" customHeight="1"/>
    <row r="6122" s="3" customFormat="1" ht="11.25" customHeight="1"/>
    <row r="6123" s="3" customFormat="1" ht="11.25" customHeight="1"/>
    <row r="6124" s="3" customFormat="1" ht="11.25" customHeight="1"/>
    <row r="6125" s="3" customFormat="1" ht="11.25" customHeight="1"/>
    <row r="6126" s="3" customFormat="1" ht="11.25" customHeight="1"/>
    <row r="6127" s="3" customFormat="1" ht="11.25" customHeight="1"/>
    <row r="6128" s="3" customFormat="1" ht="11.25" customHeight="1"/>
    <row r="6129" s="3" customFormat="1" ht="11.25" customHeight="1"/>
    <row r="6130" s="3" customFormat="1" ht="11.25" customHeight="1"/>
    <row r="6131" s="3" customFormat="1" ht="11.25" customHeight="1"/>
    <row r="6132" s="3" customFormat="1" ht="11.25" customHeight="1"/>
    <row r="6133" s="3" customFormat="1" ht="11.25" customHeight="1"/>
    <row r="6134" s="3" customFormat="1" ht="11.25" customHeight="1"/>
    <row r="6135" s="3" customFormat="1" ht="11.25" customHeight="1"/>
    <row r="6136" s="3" customFormat="1" ht="11.25" customHeight="1"/>
    <row r="6137" s="3" customFormat="1" ht="11.25" customHeight="1"/>
    <row r="6138" s="3" customFormat="1" ht="11.25" customHeight="1"/>
    <row r="6139" s="3" customFormat="1" ht="11.25" customHeight="1"/>
    <row r="6140" s="3" customFormat="1" ht="11.25" customHeight="1"/>
    <row r="6141" s="3" customFormat="1" ht="11.25" customHeight="1"/>
    <row r="6142" s="3" customFormat="1" ht="11.25" customHeight="1"/>
    <row r="6143" s="3" customFormat="1" ht="11.25" customHeight="1"/>
    <row r="6144" s="3" customFormat="1" ht="11.25" customHeight="1"/>
    <row r="6145" s="3" customFormat="1" ht="11.25" customHeight="1"/>
    <row r="6146" s="3" customFormat="1" ht="11.25" customHeight="1"/>
    <row r="6147" s="3" customFormat="1" ht="11.25" customHeight="1"/>
    <row r="6148" s="3" customFormat="1" ht="11.25" customHeight="1"/>
    <row r="6149" s="3" customFormat="1" ht="11.25" customHeight="1"/>
    <row r="6150" s="3" customFormat="1" ht="11.25" customHeight="1"/>
    <row r="6151" s="3" customFormat="1" ht="11.25" customHeight="1"/>
    <row r="6152" s="3" customFormat="1" ht="11.25" customHeight="1"/>
    <row r="6153" s="3" customFormat="1" ht="11.25" customHeight="1"/>
    <row r="6154" s="3" customFormat="1" ht="11.25" customHeight="1"/>
    <row r="6155" s="3" customFormat="1" ht="11.25" customHeight="1"/>
    <row r="6156" s="3" customFormat="1" ht="11.25" customHeight="1"/>
    <row r="6157" s="3" customFormat="1" ht="11.25" customHeight="1"/>
    <row r="6158" s="3" customFormat="1" ht="11.25" customHeight="1"/>
    <row r="6159" s="3" customFormat="1" ht="11.25" customHeight="1"/>
    <row r="6160" s="3" customFormat="1" ht="11.25" customHeight="1"/>
    <row r="6161" s="3" customFormat="1" ht="11.25" customHeight="1"/>
    <row r="6162" s="3" customFormat="1" ht="11.25" customHeight="1"/>
    <row r="6163" s="3" customFormat="1" ht="11.25" customHeight="1"/>
    <row r="6164" s="3" customFormat="1" ht="11.25" customHeight="1"/>
    <row r="6165" s="3" customFormat="1" ht="11.25" customHeight="1"/>
    <row r="6166" s="3" customFormat="1" ht="11.25" customHeight="1"/>
    <row r="6167" s="3" customFormat="1" ht="11.25" customHeight="1"/>
    <row r="6168" s="3" customFormat="1" ht="11.25" customHeight="1"/>
    <row r="6169" s="3" customFormat="1" ht="11.25" customHeight="1"/>
    <row r="6170" s="3" customFormat="1" ht="11.25" customHeight="1"/>
    <row r="6171" s="3" customFormat="1" ht="11.25" customHeight="1"/>
    <row r="6172" s="3" customFormat="1" ht="11.25" customHeight="1"/>
    <row r="6173" s="3" customFormat="1" ht="11.25" customHeight="1"/>
    <row r="6174" s="3" customFormat="1" ht="11.25" customHeight="1"/>
    <row r="6175" s="3" customFormat="1" ht="11.25" customHeight="1"/>
    <row r="6176" s="3" customFormat="1" ht="11.25" customHeight="1"/>
    <row r="6177" s="3" customFormat="1" ht="11.25" customHeight="1"/>
    <row r="6178" s="3" customFormat="1" ht="11.25" customHeight="1"/>
    <row r="6179" s="3" customFormat="1" ht="11.25" customHeight="1"/>
  </sheetData>
  <sheetProtection algorithmName="SHA-512" hashValue="nywL3DeDFklPMZysoAoODZMkxIMDaOGuCaowILoKHTP8sejVEBBumFPREKVeCzHb0dSUgL5hB5TYlZKwOou4Kw==" saltValue="6uoR/pQhmW9HoszRSz67QA==" spinCount="100000" sheet="1" objects="1" scenarios="1"/>
  <mergeCells count="1623">
    <mergeCell ref="A1:B1"/>
    <mergeCell ref="C1:L1"/>
    <mergeCell ref="C2:L10"/>
    <mergeCell ref="C11:L19"/>
    <mergeCell ref="C20:L28"/>
    <mergeCell ref="C29:L37"/>
    <mergeCell ref="C38:L46"/>
    <mergeCell ref="C47:L55"/>
    <mergeCell ref="C56:L64"/>
    <mergeCell ref="A3459:L3463"/>
    <mergeCell ref="N16:Q16"/>
    <mergeCell ref="A12:B15"/>
    <mergeCell ref="A16:B17"/>
    <mergeCell ref="A18:B19"/>
    <mergeCell ref="A27:B28"/>
    <mergeCell ref="A67:B70"/>
    <mergeCell ref="A100:B101"/>
    <mergeCell ref="A103:B106"/>
    <mergeCell ref="A107:B108"/>
    <mergeCell ref="A109:B110"/>
    <mergeCell ref="A85:B88"/>
    <mergeCell ref="A89:B90"/>
    <mergeCell ref="A91:B92"/>
    <mergeCell ref="A94:B97"/>
    <mergeCell ref="A63:B64"/>
    <mergeCell ref="A61:B62"/>
    <mergeCell ref="A57:B60"/>
    <mergeCell ref="A48:B51"/>
    <mergeCell ref="A52:B53"/>
    <mergeCell ref="A54:B55"/>
    <mergeCell ref="A39:B42"/>
    <mergeCell ref="A43:B44"/>
    <mergeCell ref="A45:B46"/>
    <mergeCell ref="A30:B33"/>
    <mergeCell ref="A34:B35"/>
    <mergeCell ref="A36:B37"/>
    <mergeCell ref="A21:B24"/>
    <mergeCell ref="A25:B26"/>
    <mergeCell ref="A3:B6"/>
    <mergeCell ref="A7:B8"/>
    <mergeCell ref="A9:B10"/>
    <mergeCell ref="A98:B99"/>
    <mergeCell ref="A71:B72"/>
    <mergeCell ref="A73:B74"/>
    <mergeCell ref="A76:B79"/>
    <mergeCell ref="A80:B81"/>
    <mergeCell ref="A82:B83"/>
    <mergeCell ref="A65:B65"/>
    <mergeCell ref="C65:L65"/>
    <mergeCell ref="C66:L74"/>
    <mergeCell ref="C75:L83"/>
    <mergeCell ref="C84:L92"/>
    <mergeCell ref="C93:L101"/>
    <mergeCell ref="A176:B179"/>
    <mergeCell ref="A180:B181"/>
    <mergeCell ref="A185:B188"/>
    <mergeCell ref="A158:B161"/>
    <mergeCell ref="A162:B163"/>
    <mergeCell ref="A167:B170"/>
    <mergeCell ref="A171:B172"/>
    <mergeCell ref="A149:B152"/>
    <mergeCell ref="A153:B154"/>
    <mergeCell ref="A125:B126"/>
    <mergeCell ref="A127:B128"/>
    <mergeCell ref="A112:B115"/>
    <mergeCell ref="A116:B117"/>
    <mergeCell ref="A118:B119"/>
    <mergeCell ref="A121:B124"/>
    <mergeCell ref="A129:B129"/>
    <mergeCell ref="C129:L129"/>
    <mergeCell ref="A137:B138"/>
    <mergeCell ref="A146:B147"/>
    <mergeCell ref="A155:B156"/>
    <mergeCell ref="A164:B165"/>
    <mergeCell ref="A173:B174"/>
    <mergeCell ref="A182:B183"/>
    <mergeCell ref="A131:B134"/>
    <mergeCell ref="A135:B136"/>
    <mergeCell ref="A140:B143"/>
    <mergeCell ref="A144:B145"/>
    <mergeCell ref="A299:B300"/>
    <mergeCell ref="A301:B302"/>
    <mergeCell ref="A277:B280"/>
    <mergeCell ref="A281:B282"/>
    <mergeCell ref="A283:B284"/>
    <mergeCell ref="A253:B254"/>
    <mergeCell ref="A255:B256"/>
    <mergeCell ref="A257:B257"/>
    <mergeCell ref="C257:L257"/>
    <mergeCell ref="A235:B236"/>
    <mergeCell ref="A244:B245"/>
    <mergeCell ref="A237:B238"/>
    <mergeCell ref="A226:B227"/>
    <mergeCell ref="A228:B229"/>
    <mergeCell ref="A249:B252"/>
    <mergeCell ref="A268:B271"/>
    <mergeCell ref="A272:B273"/>
    <mergeCell ref="A274:B275"/>
    <mergeCell ref="A246:B247"/>
    <mergeCell ref="A286:B289"/>
    <mergeCell ref="A290:B291"/>
    <mergeCell ref="A292:B293"/>
    <mergeCell ref="A295:B298"/>
    <mergeCell ref="A414:B417"/>
    <mergeCell ref="A420:B421"/>
    <mergeCell ref="A423:B426"/>
    <mergeCell ref="A469:B472"/>
    <mergeCell ref="A475:B476"/>
    <mergeCell ref="A478:B481"/>
    <mergeCell ref="A513:B513"/>
    <mergeCell ref="A457:B458"/>
    <mergeCell ref="A460:B463"/>
    <mergeCell ref="A466:B467"/>
    <mergeCell ref="A447:B448"/>
    <mergeCell ref="A449:B449"/>
    <mergeCell ref="A429:B430"/>
    <mergeCell ref="A432:B435"/>
    <mergeCell ref="A438:B439"/>
    <mergeCell ref="A308:B309"/>
    <mergeCell ref="A310:B311"/>
    <mergeCell ref="C513:L513"/>
    <mergeCell ref="A491:B492"/>
    <mergeCell ref="A484:B485"/>
    <mergeCell ref="A487:B490"/>
    <mergeCell ref="A502:B503"/>
    <mergeCell ref="A542:B545"/>
    <mergeCell ref="A548:B549"/>
    <mergeCell ref="C504:L512"/>
    <mergeCell ref="C514:L522"/>
    <mergeCell ref="C523:L531"/>
    <mergeCell ref="C532:L540"/>
    <mergeCell ref="C541:L549"/>
    <mergeCell ref="C550:L558"/>
    <mergeCell ref="A473:B474"/>
    <mergeCell ref="A482:B483"/>
    <mergeCell ref="A464:B465"/>
    <mergeCell ref="A445:B446"/>
    <mergeCell ref="A688:B691"/>
    <mergeCell ref="A692:B693"/>
    <mergeCell ref="A694:B695"/>
    <mergeCell ref="A697:B700"/>
    <mergeCell ref="A701:B702"/>
    <mergeCell ref="A703:B704"/>
    <mergeCell ref="A630:B631"/>
    <mergeCell ref="A633:B636"/>
    <mergeCell ref="A639:B640"/>
    <mergeCell ref="A610:B611"/>
    <mergeCell ref="A619:B620"/>
    <mergeCell ref="A606:B609"/>
    <mergeCell ref="A612:B613"/>
    <mergeCell ref="A615:B618"/>
    <mergeCell ref="A722:B723"/>
    <mergeCell ref="A725:B728"/>
    <mergeCell ref="A729:B730"/>
    <mergeCell ref="A711:B712"/>
    <mergeCell ref="A713:B714"/>
    <mergeCell ref="A716:B719"/>
    <mergeCell ref="A720:B721"/>
    <mergeCell ref="A707:B710"/>
    <mergeCell ref="A734:B737"/>
    <mergeCell ref="A738:B739"/>
    <mergeCell ref="A743:B746"/>
    <mergeCell ref="A731:B732"/>
    <mergeCell ref="A822:B823"/>
    <mergeCell ref="A880:B883"/>
    <mergeCell ref="A767:B768"/>
    <mergeCell ref="A761:B764"/>
    <mergeCell ref="A765:B766"/>
    <mergeCell ref="A811:B812"/>
    <mergeCell ref="A804:B805"/>
    <mergeCell ref="A813:B814"/>
    <mergeCell ref="A1076:B1077"/>
    <mergeCell ref="A1067:B1068"/>
    <mergeCell ref="A1060:B1061"/>
    <mergeCell ref="A1063:B1066"/>
    <mergeCell ref="A917:B920"/>
    <mergeCell ref="A921:B922"/>
    <mergeCell ref="A923:B924"/>
    <mergeCell ref="A926:B929"/>
    <mergeCell ref="A905:B906"/>
    <mergeCell ref="A908:B911"/>
    <mergeCell ref="A912:B913"/>
    <mergeCell ref="A914:B915"/>
    <mergeCell ref="A899:B902"/>
    <mergeCell ref="A903:B904"/>
    <mergeCell ref="A893:B894"/>
    <mergeCell ref="A895:B896"/>
    <mergeCell ref="A897:B897"/>
    <mergeCell ref="A935:B938"/>
    <mergeCell ref="A747:B748"/>
    <mergeCell ref="A752:B755"/>
    <mergeCell ref="A820:B821"/>
    <mergeCell ref="A1058:B1059"/>
    <mergeCell ref="A1051:B1052"/>
    <mergeCell ref="A1054:B1057"/>
    <mergeCell ref="A1049:B1050"/>
    <mergeCell ref="A1040:B1041"/>
    <mergeCell ref="A1042:B1043"/>
    <mergeCell ref="A1045:B1048"/>
    <mergeCell ref="A1012:B1013"/>
    <mergeCell ref="A1021:B1022"/>
    <mergeCell ref="A985:B986"/>
    <mergeCell ref="A987:B988"/>
    <mergeCell ref="A990:B993"/>
    <mergeCell ref="A976:B977"/>
    <mergeCell ref="A948:B949"/>
    <mergeCell ref="A950:B951"/>
    <mergeCell ref="A953:B956"/>
    <mergeCell ref="A963:B966"/>
    <mergeCell ref="A967:B968"/>
    <mergeCell ref="A969:B970"/>
    <mergeCell ref="A972:B975"/>
    <mergeCell ref="A1033:B1034"/>
    <mergeCell ref="A1036:B1039"/>
    <mergeCell ref="A1014:B1015"/>
    <mergeCell ref="A941:B942"/>
    <mergeCell ref="A944:B947"/>
    <mergeCell ref="A930:B931"/>
    <mergeCell ref="A932:B933"/>
    <mergeCell ref="A749:B750"/>
    <mergeCell ref="A1131:B1132"/>
    <mergeCell ref="A1133:B1134"/>
    <mergeCell ref="A1153:B1153"/>
    <mergeCell ref="C1153:L1153"/>
    <mergeCell ref="A1113:B1114"/>
    <mergeCell ref="A1115:B1116"/>
    <mergeCell ref="A1118:B1121"/>
    <mergeCell ref="A1122:B1123"/>
    <mergeCell ref="A1100:B1103"/>
    <mergeCell ref="A1104:B1105"/>
    <mergeCell ref="A1106:B1107"/>
    <mergeCell ref="A1109:B1112"/>
    <mergeCell ref="A1091:B1094"/>
    <mergeCell ref="A1095:B1096"/>
    <mergeCell ref="A1097:B1098"/>
    <mergeCell ref="A1085:B1086"/>
    <mergeCell ref="C1080:L1088"/>
    <mergeCell ref="C1090:L1098"/>
    <mergeCell ref="C1099:L1107"/>
    <mergeCell ref="C1108:L1116"/>
    <mergeCell ref="C1117:L1125"/>
    <mergeCell ref="C1126:L1134"/>
    <mergeCell ref="C1135:L1143"/>
    <mergeCell ref="C1144:L1152"/>
    <mergeCell ref="A1081:B1084"/>
    <mergeCell ref="C1327:L1335"/>
    <mergeCell ref="A1246:B1249"/>
    <mergeCell ref="A1250:B1251"/>
    <mergeCell ref="A1252:B1253"/>
    <mergeCell ref="A1237:B1240"/>
    <mergeCell ref="A1241:B1242"/>
    <mergeCell ref="A1243:B1244"/>
    <mergeCell ref="A1234:B1235"/>
    <mergeCell ref="A1213:B1214"/>
    <mergeCell ref="A1204:B1205"/>
    <mergeCell ref="A1206:B1207"/>
    <mergeCell ref="A1209:B1212"/>
    <mergeCell ref="A1215:B1216"/>
    <mergeCell ref="A1197:B1198"/>
    <mergeCell ref="A1200:B1203"/>
    <mergeCell ref="A1087:B1088"/>
    <mergeCell ref="A1089:B1089"/>
    <mergeCell ref="C1089:L1089"/>
    <mergeCell ref="A1182:B1185"/>
    <mergeCell ref="A1186:B1187"/>
    <mergeCell ref="A1188:B1189"/>
    <mergeCell ref="A1191:B1194"/>
    <mergeCell ref="A1195:B1196"/>
    <mergeCell ref="A1173:B1176"/>
    <mergeCell ref="A1177:B1178"/>
    <mergeCell ref="A1179:B1180"/>
    <mergeCell ref="A1159:B1160"/>
    <mergeCell ref="A1164:B1167"/>
    <mergeCell ref="A1170:B1171"/>
    <mergeCell ref="A1140:B1141"/>
    <mergeCell ref="A1136:B1139"/>
    <mergeCell ref="A1124:B1125"/>
    <mergeCell ref="A1380:B1381"/>
    <mergeCell ref="A1389:B1390"/>
    <mergeCell ref="A1383:B1386"/>
    <mergeCell ref="A1387:B1388"/>
    <mergeCell ref="A1371:B1372"/>
    <mergeCell ref="A1369:B1370"/>
    <mergeCell ref="A1374:B1377"/>
    <mergeCell ref="A1378:B1379"/>
    <mergeCell ref="A1343:B1344"/>
    <mergeCell ref="A1347:B1350"/>
    <mergeCell ref="A1332:B1333"/>
    <mergeCell ref="A1334:B1335"/>
    <mergeCell ref="A1337:B1340"/>
    <mergeCell ref="A1319:B1322"/>
    <mergeCell ref="A1323:B1324"/>
    <mergeCell ref="A1325:B1326"/>
    <mergeCell ref="A1328:B1331"/>
    <mergeCell ref="A1362:B1363"/>
    <mergeCell ref="A1365:B1368"/>
    <mergeCell ref="A1341:B1342"/>
    <mergeCell ref="A1345:B1345"/>
    <mergeCell ref="A1351:B1352"/>
    <mergeCell ref="A1353:B1354"/>
    <mergeCell ref="A1356:B1359"/>
    <mergeCell ref="A1360:B1361"/>
    <mergeCell ref="A1465:B1468"/>
    <mergeCell ref="A1469:B1470"/>
    <mergeCell ref="A1471:B1472"/>
    <mergeCell ref="A1447:B1450"/>
    <mergeCell ref="A1442:B1443"/>
    <mergeCell ref="A1444:B1445"/>
    <mergeCell ref="A1451:B1452"/>
    <mergeCell ref="A1426:B1427"/>
    <mergeCell ref="A1407:B1408"/>
    <mergeCell ref="A1401:B1404"/>
    <mergeCell ref="A1405:B1406"/>
    <mergeCell ref="A1398:B1399"/>
    <mergeCell ref="A1392:B1395"/>
    <mergeCell ref="A1396:B1397"/>
    <mergeCell ref="A1453:B1454"/>
    <mergeCell ref="A1456:B1459"/>
    <mergeCell ref="A1460:B1461"/>
    <mergeCell ref="A1462:B1463"/>
    <mergeCell ref="A1409:B1409"/>
    <mergeCell ref="A1411:B1414"/>
    <mergeCell ref="A1429:B1432"/>
    <mergeCell ref="A1433:B1434"/>
    <mergeCell ref="A1435:B1436"/>
    <mergeCell ref="A1438:B1441"/>
    <mergeCell ref="A1417:B1418"/>
    <mergeCell ref="A1415:B1416"/>
    <mergeCell ref="A1420:B1423"/>
    <mergeCell ref="A1424:B1425"/>
    <mergeCell ref="A1502:B1505"/>
    <mergeCell ref="A1506:B1507"/>
    <mergeCell ref="A1508:B1509"/>
    <mergeCell ref="A1511:B1514"/>
    <mergeCell ref="A1488:B1489"/>
    <mergeCell ref="A1490:B1491"/>
    <mergeCell ref="A1493:B1496"/>
    <mergeCell ref="A1497:B1498"/>
    <mergeCell ref="A1499:B1500"/>
    <mergeCell ref="A1475:B1478"/>
    <mergeCell ref="A1479:B1480"/>
    <mergeCell ref="A1481:B1482"/>
    <mergeCell ref="A1484:B1487"/>
    <mergeCell ref="A1473:B1473"/>
    <mergeCell ref="C1473:L1473"/>
    <mergeCell ref="C1492:L1500"/>
    <mergeCell ref="C1501:L1509"/>
    <mergeCell ref="C1510:L1518"/>
    <mergeCell ref="A1570:B1571"/>
    <mergeCell ref="A1572:B1573"/>
    <mergeCell ref="A1575:B1578"/>
    <mergeCell ref="A1652:B1653"/>
    <mergeCell ref="A1588:B1589"/>
    <mergeCell ref="A1590:B1591"/>
    <mergeCell ref="A1593:B1596"/>
    <mergeCell ref="A1563:B1564"/>
    <mergeCell ref="A1566:B1569"/>
    <mergeCell ref="A1526:B1527"/>
    <mergeCell ref="A1529:B1532"/>
    <mergeCell ref="A1533:B1534"/>
    <mergeCell ref="A1535:B1536"/>
    <mergeCell ref="A1515:B1516"/>
    <mergeCell ref="A1517:B1518"/>
    <mergeCell ref="A1520:B1523"/>
    <mergeCell ref="A1524:B1525"/>
    <mergeCell ref="A1625:B1626"/>
    <mergeCell ref="A1627:B1628"/>
    <mergeCell ref="A1552:B1553"/>
    <mergeCell ref="A1554:B1555"/>
    <mergeCell ref="A1557:B1560"/>
    <mergeCell ref="A1579:B1580"/>
    <mergeCell ref="A1581:B1582"/>
    <mergeCell ref="A1584:B1587"/>
    <mergeCell ref="A1801:B1802"/>
    <mergeCell ref="A1799:B1800"/>
    <mergeCell ref="A1782:B1783"/>
    <mergeCell ref="A1849:B1852"/>
    <mergeCell ref="A1831:B1834"/>
    <mergeCell ref="A1835:B1836"/>
    <mergeCell ref="A1837:B1838"/>
    <mergeCell ref="A1817:B1818"/>
    <mergeCell ref="A1744:B1745"/>
    <mergeCell ref="A1753:B1754"/>
    <mergeCell ref="A1735:B1736"/>
    <mergeCell ref="A1737:B1738"/>
    <mergeCell ref="A1755:B1756"/>
    <mergeCell ref="A1740:B1743"/>
    <mergeCell ref="A1746:B1747"/>
    <mergeCell ref="A1749:B1752"/>
    <mergeCell ref="A1630:B1633"/>
    <mergeCell ref="A1636:B1637"/>
    <mergeCell ref="A1639:B1642"/>
    <mergeCell ref="A1645:B1646"/>
    <mergeCell ref="A1648:B1651"/>
    <mergeCell ref="A1654:B1655"/>
    <mergeCell ref="A1657:B1660"/>
    <mergeCell ref="A1709:B1710"/>
    <mergeCell ref="A1712:B1715"/>
    <mergeCell ref="A1716:B1717"/>
    <mergeCell ref="A1718:B1719"/>
    <mergeCell ref="A1694:B1697"/>
    <mergeCell ref="A1685:B1688"/>
    <mergeCell ref="A1689:B1690"/>
    <mergeCell ref="A2142:B2145"/>
    <mergeCell ref="A2146:B2147"/>
    <mergeCell ref="A2148:B2149"/>
    <mergeCell ref="A2151:B2154"/>
    <mergeCell ref="A2197:B2200"/>
    <mergeCell ref="A2201:B2202"/>
    <mergeCell ref="A1983:B1984"/>
    <mergeCell ref="A1985:B1985"/>
    <mergeCell ref="C1985:L1985"/>
    <mergeCell ref="A1965:B1966"/>
    <mergeCell ref="A1974:B1975"/>
    <mergeCell ref="A1968:B1971"/>
    <mergeCell ref="A2155:B2156"/>
    <mergeCell ref="A2157:B2158"/>
    <mergeCell ref="A2060:B2063"/>
    <mergeCell ref="A2032:B2035"/>
    <mergeCell ref="A2036:B2037"/>
    <mergeCell ref="A2111:B2112"/>
    <mergeCell ref="A2115:B2118"/>
    <mergeCell ref="A2096:B2099"/>
    <mergeCell ref="A2100:B2101"/>
    <mergeCell ref="A2102:B2103"/>
    <mergeCell ref="A2105:B2108"/>
    <mergeCell ref="A2109:B2110"/>
    <mergeCell ref="A2075:B2076"/>
    <mergeCell ref="A2066:B2067"/>
    <mergeCell ref="A2526:B2529"/>
    <mergeCell ref="A2530:B2531"/>
    <mergeCell ref="A2499:B2502"/>
    <mergeCell ref="A2503:B2504"/>
    <mergeCell ref="A2505:B2506"/>
    <mergeCell ref="A2484:B2485"/>
    <mergeCell ref="A2486:B2487"/>
    <mergeCell ref="A2489:B2492"/>
    <mergeCell ref="A2493:B2494"/>
    <mergeCell ref="A2495:B2496"/>
    <mergeCell ref="A2480:B2483"/>
    <mergeCell ref="A2477:B2478"/>
    <mergeCell ref="A2462:B2465"/>
    <mergeCell ref="A2466:B2467"/>
    <mergeCell ref="A2468:B2469"/>
    <mergeCell ref="A2453:B2456"/>
    <mergeCell ref="A2457:B2458"/>
    <mergeCell ref="A2459:B2460"/>
    <mergeCell ref="A2441:B2442"/>
    <mergeCell ref="A2444:B2447"/>
    <mergeCell ref="A2448:B2449"/>
    <mergeCell ref="A740:B741"/>
    <mergeCell ref="A2425:B2428"/>
    <mergeCell ref="A2429:B2430"/>
    <mergeCell ref="A2404:B2405"/>
    <mergeCell ref="A683:B684"/>
    <mergeCell ref="A685:B686"/>
    <mergeCell ref="A674:B675"/>
    <mergeCell ref="A676:B677"/>
    <mergeCell ref="A679:B682"/>
    <mergeCell ref="A647:B648"/>
    <mergeCell ref="A637:B638"/>
    <mergeCell ref="A643:B646"/>
    <mergeCell ref="A628:B629"/>
    <mergeCell ref="A658:B659"/>
    <mergeCell ref="A661:B664"/>
    <mergeCell ref="A665:B666"/>
    <mergeCell ref="A667:B668"/>
    <mergeCell ref="A670:B673"/>
    <mergeCell ref="A1307:B1308"/>
    <mergeCell ref="A1283:B1286"/>
    <mergeCell ref="A1287:B1288"/>
    <mergeCell ref="A1289:B1290"/>
    <mergeCell ref="A1281:B1281"/>
    <mergeCell ref="A2420:B2421"/>
    <mergeCell ref="A2343:B2346"/>
    <mergeCell ref="A1938:B1939"/>
    <mergeCell ref="A1941:B1944"/>
    <mergeCell ref="A1945:B1946"/>
    <mergeCell ref="A2301:B2302"/>
    <mergeCell ref="A592:B593"/>
    <mergeCell ref="A594:B595"/>
    <mergeCell ref="A597:B600"/>
    <mergeCell ref="A621:B622"/>
    <mergeCell ref="A624:B627"/>
    <mergeCell ref="A601:B602"/>
    <mergeCell ref="A603:B604"/>
    <mergeCell ref="A1268:B1269"/>
    <mergeCell ref="A1270:B1271"/>
    <mergeCell ref="A1273:B1276"/>
    <mergeCell ref="A1277:B1278"/>
    <mergeCell ref="A1279:B1280"/>
    <mergeCell ref="A1232:B1233"/>
    <mergeCell ref="A1225:B1226"/>
    <mergeCell ref="A1228:B1231"/>
    <mergeCell ref="A1168:B1169"/>
    <mergeCell ref="A1161:B1162"/>
    <mergeCell ref="A1149:B1150"/>
    <mergeCell ref="A1142:B1143"/>
    <mergeCell ref="A1145:B1148"/>
    <mergeCell ref="A1151:B1152"/>
    <mergeCell ref="A1155:B1158"/>
    <mergeCell ref="A1223:B1224"/>
    <mergeCell ref="A1219:B1222"/>
    <mergeCell ref="A1217:B1217"/>
    <mergeCell ref="A1255:B1258"/>
    <mergeCell ref="A1259:B1260"/>
    <mergeCell ref="A1261:B1262"/>
    <mergeCell ref="A1264:B1267"/>
    <mergeCell ref="A853:B856"/>
    <mergeCell ref="A939:B940"/>
    <mergeCell ref="A1127:B1130"/>
    <mergeCell ref="A1561:B1562"/>
    <mergeCell ref="A1537:B1537"/>
    <mergeCell ref="C1537:L1537"/>
    <mergeCell ref="A1539:B1542"/>
    <mergeCell ref="A1543:B1544"/>
    <mergeCell ref="A1545:B1546"/>
    <mergeCell ref="A1548:B1551"/>
    <mergeCell ref="A2347:B2348"/>
    <mergeCell ref="A2276:B2277"/>
    <mergeCell ref="A2267:B2268"/>
    <mergeCell ref="A2270:B2273"/>
    <mergeCell ref="A2274:B2275"/>
    <mergeCell ref="A2256:B2257"/>
    <mergeCell ref="A2258:B2259"/>
    <mergeCell ref="A2261:B2264"/>
    <mergeCell ref="A2265:B2266"/>
    <mergeCell ref="A1874:B1875"/>
    <mergeCell ref="A1868:B1871"/>
    <mergeCell ref="A1872:B1873"/>
    <mergeCell ref="A2137:B2138"/>
    <mergeCell ref="A2139:B2140"/>
    <mergeCell ref="A2014:B2017"/>
    <mergeCell ref="A2018:B2019"/>
    <mergeCell ref="A2020:B2021"/>
    <mergeCell ref="A2023:B2026"/>
    <mergeCell ref="A2027:B2028"/>
    <mergeCell ref="A2029:B2030"/>
    <mergeCell ref="A2078:B2081"/>
    <mergeCell ref="A2303:B2304"/>
    <mergeCell ref="C2324:L2332"/>
    <mergeCell ref="C2241:L2241"/>
    <mergeCell ref="A2243:B2246"/>
    <mergeCell ref="A1310:B1313"/>
    <mergeCell ref="A1314:B1315"/>
    <mergeCell ref="A1316:B1317"/>
    <mergeCell ref="A1292:B1295"/>
    <mergeCell ref="A1296:B1297"/>
    <mergeCell ref="A1298:B1299"/>
    <mergeCell ref="A1301:B1304"/>
    <mergeCell ref="A1305:B1306"/>
    <mergeCell ref="A2431:B2432"/>
    <mergeCell ref="A2433:B2433"/>
    <mergeCell ref="A2422:B2423"/>
    <mergeCell ref="A2249:B2250"/>
    <mergeCell ref="A2252:B2255"/>
    <mergeCell ref="A2237:B2238"/>
    <mergeCell ref="A1927:B1928"/>
    <mergeCell ref="A1929:B1930"/>
    <mergeCell ref="A1932:B1935"/>
    <mergeCell ref="A1936:B1937"/>
    <mergeCell ref="A2082:B2083"/>
    <mergeCell ref="A1917:B1918"/>
    <mergeCell ref="A1919:B1920"/>
    <mergeCell ref="A1892:B1893"/>
    <mergeCell ref="A1895:B1898"/>
    <mergeCell ref="A1899:B1900"/>
    <mergeCell ref="A1901:B1902"/>
    <mergeCell ref="A1877:B1880"/>
    <mergeCell ref="A1881:B1882"/>
    <mergeCell ref="A1883:B1884"/>
    <mergeCell ref="A1886:B1889"/>
    <mergeCell ref="A1947:B1948"/>
    <mergeCell ref="A1828:B1829"/>
    <mergeCell ref="A1758:B1761"/>
    <mergeCell ref="A2587:B2588"/>
    <mergeCell ref="A2581:B2584"/>
    <mergeCell ref="A2585:B2586"/>
    <mergeCell ref="A2590:B2593"/>
    <mergeCell ref="A2569:B2570"/>
    <mergeCell ref="A2578:B2579"/>
    <mergeCell ref="A2572:B2575"/>
    <mergeCell ref="A2576:B2577"/>
    <mergeCell ref="A2559:B2560"/>
    <mergeCell ref="A2561:B2561"/>
    <mergeCell ref="A1691:B1692"/>
    <mergeCell ref="A2943:B2944"/>
    <mergeCell ref="A2951:B2952"/>
    <mergeCell ref="A2828:B2831"/>
    <mergeCell ref="A2832:B2833"/>
    <mergeCell ref="A2834:B2835"/>
    <mergeCell ref="A2813:B2814"/>
    <mergeCell ref="A2817:B2817"/>
    <mergeCell ref="A2825:B2826"/>
    <mergeCell ref="A2804:B2805"/>
    <mergeCell ref="A2797:B2798"/>
    <mergeCell ref="A2800:B2803"/>
    <mergeCell ref="A2773:B2776"/>
    <mergeCell ref="A2777:B2778"/>
    <mergeCell ref="A2779:B2780"/>
    <mergeCell ref="A2782:B2785"/>
    <mergeCell ref="A2517:B2520"/>
    <mergeCell ref="A2521:B2522"/>
    <mergeCell ref="A2523:B2524"/>
    <mergeCell ref="A2749:B2750"/>
    <mergeCell ref="A2751:B2752"/>
    <mergeCell ref="A2753:B2753"/>
    <mergeCell ref="A2937:B2940"/>
    <mergeCell ref="A2941:B2942"/>
    <mergeCell ref="A2923:B2924"/>
    <mergeCell ref="A2905:B2906"/>
    <mergeCell ref="A2914:B2915"/>
    <mergeCell ref="A2901:B2904"/>
    <mergeCell ref="A2907:B2908"/>
    <mergeCell ref="A2910:B2913"/>
    <mergeCell ref="A2916:B2917"/>
    <mergeCell ref="A2919:B2922"/>
    <mergeCell ref="A2837:B2840"/>
    <mergeCell ref="A2841:B2842"/>
    <mergeCell ref="A2843:B2844"/>
    <mergeCell ref="A2846:B2849"/>
    <mergeCell ref="A2850:B2851"/>
    <mergeCell ref="A2928:B2931"/>
    <mergeCell ref="A2925:B2926"/>
    <mergeCell ref="A1923:B1926"/>
    <mergeCell ref="A2038:B2039"/>
    <mergeCell ref="A2041:B2044"/>
    <mergeCell ref="A2045:B2046"/>
    <mergeCell ref="A2047:B2048"/>
    <mergeCell ref="A1972:B1973"/>
    <mergeCell ref="A1977:B1980"/>
    <mergeCell ref="A1981:B1982"/>
    <mergeCell ref="A2119:B2120"/>
    <mergeCell ref="A2121:B2122"/>
    <mergeCell ref="A2124:B2127"/>
    <mergeCell ref="A2128:B2129"/>
    <mergeCell ref="A2130:B2131"/>
    <mergeCell ref="A3071:B3072"/>
    <mergeCell ref="A3073:B3073"/>
    <mergeCell ref="A2160:B2163"/>
    <mergeCell ref="A2402:B2403"/>
    <mergeCell ref="A2375:B2376"/>
    <mergeCell ref="A2384:B2385"/>
    <mergeCell ref="A2206:B2209"/>
    <mergeCell ref="A2210:B2211"/>
    <mergeCell ref="A2212:B2213"/>
    <mergeCell ref="A2179:B2182"/>
    <mergeCell ref="A2183:B2184"/>
    <mergeCell ref="A2188:B2191"/>
    <mergeCell ref="A2166:B2167"/>
    <mergeCell ref="A2169:B2172"/>
    <mergeCell ref="A2215:B2218"/>
    <mergeCell ref="A2221:B2222"/>
    <mergeCell ref="A2224:B2227"/>
    <mergeCell ref="A2932:B2933"/>
    <mergeCell ref="A2934:B2935"/>
    <mergeCell ref="A1904:B1907"/>
    <mergeCell ref="A1908:B1909"/>
    <mergeCell ref="A1910:B1911"/>
    <mergeCell ref="A1913:B1916"/>
    <mergeCell ref="A1890:B1891"/>
    <mergeCell ref="A1665:B1665"/>
    <mergeCell ref="C1665:L1665"/>
    <mergeCell ref="A3056:B3059"/>
    <mergeCell ref="A3069:B3070"/>
    <mergeCell ref="A2532:B2533"/>
    <mergeCell ref="A2535:B2538"/>
    <mergeCell ref="A2475:B2476"/>
    <mergeCell ref="A2407:B2410"/>
    <mergeCell ref="A2411:B2412"/>
    <mergeCell ref="A2413:B2414"/>
    <mergeCell ref="A2416:B2419"/>
    <mergeCell ref="A3047:B3050"/>
    <mergeCell ref="A3051:B3052"/>
    <mergeCell ref="A3053:B3054"/>
    <mergeCell ref="A3035:B3036"/>
    <mergeCell ref="A3038:B3041"/>
    <mergeCell ref="A3042:B3043"/>
    <mergeCell ref="A3044:B3045"/>
    <mergeCell ref="A3024:B3025"/>
    <mergeCell ref="A3026:B3027"/>
    <mergeCell ref="A3029:B3032"/>
    <mergeCell ref="A3033:B3034"/>
    <mergeCell ref="A3011:B3014"/>
    <mergeCell ref="A3015:B3016"/>
    <mergeCell ref="A2133:B2136"/>
    <mergeCell ref="A1729:B1729"/>
    <mergeCell ref="C1729:L1729"/>
    <mergeCell ref="C3201:L3201"/>
    <mergeCell ref="C3220:L3228"/>
    <mergeCell ref="C3211:L3219"/>
    <mergeCell ref="C3202:L3210"/>
    <mergeCell ref="C3192:L3200"/>
    <mergeCell ref="A3017:B3018"/>
    <mergeCell ref="A2960:B2961"/>
    <mergeCell ref="A2956:B2959"/>
    <mergeCell ref="A2962:B2963"/>
    <mergeCell ref="A2965:B2968"/>
    <mergeCell ref="A3111:B3114"/>
    <mergeCell ref="A3115:B3116"/>
    <mergeCell ref="A3117:B3118"/>
    <mergeCell ref="A3099:B3100"/>
    <mergeCell ref="A3102:B3105"/>
    <mergeCell ref="A3106:B3107"/>
    <mergeCell ref="A3108:B3109"/>
    <mergeCell ref="A3088:B3089"/>
    <mergeCell ref="A3090:B3091"/>
    <mergeCell ref="A3093:B3096"/>
    <mergeCell ref="A3097:B3098"/>
    <mergeCell ref="A3075:B3078"/>
    <mergeCell ref="A3079:B3080"/>
    <mergeCell ref="A3081:B3082"/>
    <mergeCell ref="A3084:B3087"/>
    <mergeCell ref="A3230:B3233"/>
    <mergeCell ref="A3234:B3235"/>
    <mergeCell ref="A3218:B3219"/>
    <mergeCell ref="A3227:B3228"/>
    <mergeCell ref="A3221:B3224"/>
    <mergeCell ref="A3225:B3226"/>
    <mergeCell ref="A3209:B3210"/>
    <mergeCell ref="A3203:B3206"/>
    <mergeCell ref="A3207:B3208"/>
    <mergeCell ref="A3212:B3215"/>
    <mergeCell ref="A3216:B3217"/>
    <mergeCell ref="A3184:B3187"/>
    <mergeCell ref="A3188:B3189"/>
    <mergeCell ref="A3190:B3191"/>
    <mergeCell ref="A3193:B3196"/>
    <mergeCell ref="A3197:B3198"/>
    <mergeCell ref="A3199:B3200"/>
    <mergeCell ref="A3201:B3201"/>
    <mergeCell ref="A3362:B3363"/>
    <mergeCell ref="A3364:B3365"/>
    <mergeCell ref="A3367:B3370"/>
    <mergeCell ref="A3349:B3352"/>
    <mergeCell ref="A3353:B3354"/>
    <mergeCell ref="A3355:B3356"/>
    <mergeCell ref="A3331:B3334"/>
    <mergeCell ref="A3335:B3336"/>
    <mergeCell ref="A3337:B3338"/>
    <mergeCell ref="A3340:B3343"/>
    <mergeCell ref="A3344:B3345"/>
    <mergeCell ref="A3346:B3347"/>
    <mergeCell ref="A3316:B3317"/>
    <mergeCell ref="A3318:B3319"/>
    <mergeCell ref="A3321:B3324"/>
    <mergeCell ref="A3303:B3306"/>
    <mergeCell ref="A3307:B3308"/>
    <mergeCell ref="A3309:B3310"/>
    <mergeCell ref="A3312:B3315"/>
    <mergeCell ref="A3271:B3272"/>
    <mergeCell ref="A259:B262"/>
    <mergeCell ref="A263:B264"/>
    <mergeCell ref="A265:B266"/>
    <mergeCell ref="A231:B234"/>
    <mergeCell ref="A240:B243"/>
    <mergeCell ref="A372:B373"/>
    <mergeCell ref="A374:B375"/>
    <mergeCell ref="A304:B307"/>
    <mergeCell ref="A359:B362"/>
    <mergeCell ref="A323:B326"/>
    <mergeCell ref="A789:B792"/>
    <mergeCell ref="A793:B794"/>
    <mergeCell ref="A771:B774"/>
    <mergeCell ref="A807:B810"/>
    <mergeCell ref="A816:B819"/>
    <mergeCell ref="A652:B655"/>
    <mergeCell ref="A656:B657"/>
    <mergeCell ref="A649:B650"/>
    <mergeCell ref="A585:B586"/>
    <mergeCell ref="A500:B501"/>
    <mergeCell ref="A505:B508"/>
    <mergeCell ref="A509:B510"/>
    <mergeCell ref="A511:B512"/>
    <mergeCell ref="A3252:B3253"/>
    <mergeCell ref="A3254:B3255"/>
    <mergeCell ref="A3257:B3260"/>
    <mergeCell ref="A3245:B3246"/>
    <mergeCell ref="A3239:B3242"/>
    <mergeCell ref="A3243:B3244"/>
    <mergeCell ref="A3248:B3251"/>
    <mergeCell ref="A3236:B3237"/>
    <mergeCell ref="A3453:B3454"/>
    <mergeCell ref="A3446:B3447"/>
    <mergeCell ref="A3449:B3452"/>
    <mergeCell ref="A3435:B3436"/>
    <mergeCell ref="A3437:B3438"/>
    <mergeCell ref="A3440:B3443"/>
    <mergeCell ref="A3444:B3445"/>
    <mergeCell ref="A3422:B3425"/>
    <mergeCell ref="A3426:B3427"/>
    <mergeCell ref="A3428:B3429"/>
    <mergeCell ref="A3431:B3434"/>
    <mergeCell ref="A3413:B3416"/>
    <mergeCell ref="A3417:B3418"/>
    <mergeCell ref="A3419:B3420"/>
    <mergeCell ref="A3395:B3398"/>
    <mergeCell ref="A3399:B3400"/>
    <mergeCell ref="A3401:B3402"/>
    <mergeCell ref="A3404:B3407"/>
    <mergeCell ref="A780:B783"/>
    <mergeCell ref="A784:B785"/>
    <mergeCell ref="A825:B828"/>
    <mergeCell ref="C779:L787"/>
    <mergeCell ref="C788:L796"/>
    <mergeCell ref="C797:L805"/>
    <mergeCell ref="C806:L814"/>
    <mergeCell ref="C815:L823"/>
    <mergeCell ref="C824:L832"/>
    <mergeCell ref="A189:B190"/>
    <mergeCell ref="A195:B198"/>
    <mergeCell ref="A199:B200"/>
    <mergeCell ref="A219:B220"/>
    <mergeCell ref="A222:B225"/>
    <mergeCell ref="A208:B209"/>
    <mergeCell ref="A217:B218"/>
    <mergeCell ref="A210:B211"/>
    <mergeCell ref="A204:B207"/>
    <mergeCell ref="A213:B216"/>
    <mergeCell ref="A191:B192"/>
    <mergeCell ref="A385:B385"/>
    <mergeCell ref="A193:B193"/>
    <mergeCell ref="C321:L321"/>
    <mergeCell ref="A377:B380"/>
    <mergeCell ref="A356:B357"/>
    <mergeCell ref="A201:B202"/>
    <mergeCell ref="A313:B316"/>
    <mergeCell ref="A317:B318"/>
    <mergeCell ref="A319:B320"/>
    <mergeCell ref="A321:B321"/>
    <mergeCell ref="A557:B558"/>
    <mergeCell ref="A588:B591"/>
    <mergeCell ref="A400:B401"/>
    <mergeCell ref="A402:B403"/>
    <mergeCell ref="A405:B408"/>
    <mergeCell ref="A411:B412"/>
    <mergeCell ref="A391:B392"/>
    <mergeCell ref="A381:B382"/>
    <mergeCell ref="A383:B384"/>
    <mergeCell ref="A451:B454"/>
    <mergeCell ref="A455:B456"/>
    <mergeCell ref="A564:B565"/>
    <mergeCell ref="A560:B563"/>
    <mergeCell ref="A566:B567"/>
    <mergeCell ref="A569:B572"/>
    <mergeCell ref="A583:B584"/>
    <mergeCell ref="A573:B574"/>
    <mergeCell ref="A575:B576"/>
    <mergeCell ref="A555:B556"/>
    <mergeCell ref="A537:B538"/>
    <mergeCell ref="A546:B547"/>
    <mergeCell ref="A539:B540"/>
    <mergeCell ref="A528:B529"/>
    <mergeCell ref="A530:B531"/>
    <mergeCell ref="A515:B518"/>
    <mergeCell ref="A519:B520"/>
    <mergeCell ref="A521:B522"/>
    <mergeCell ref="A524:B527"/>
    <mergeCell ref="A533:B536"/>
    <mergeCell ref="A551:B554"/>
    <mergeCell ref="A441:B444"/>
    <mergeCell ref="A436:B437"/>
    <mergeCell ref="A418:B419"/>
    <mergeCell ref="A427:B428"/>
    <mergeCell ref="A329:B330"/>
    <mergeCell ref="A493:B494"/>
    <mergeCell ref="A496:B499"/>
    <mergeCell ref="A889:B892"/>
    <mergeCell ref="A871:B874"/>
    <mergeCell ref="A875:B876"/>
    <mergeCell ref="A332:B335"/>
    <mergeCell ref="A336:B337"/>
    <mergeCell ref="A338:B339"/>
    <mergeCell ref="A341:B344"/>
    <mergeCell ref="A345:B346"/>
    <mergeCell ref="A347:B348"/>
    <mergeCell ref="A350:B353"/>
    <mergeCell ref="A354:B355"/>
    <mergeCell ref="A705:B705"/>
    <mergeCell ref="A641:B641"/>
    <mergeCell ref="A577:B577"/>
    <mergeCell ref="A579:B582"/>
    <mergeCell ref="A831:B832"/>
    <mergeCell ref="A775:B776"/>
    <mergeCell ref="A777:B778"/>
    <mergeCell ref="A769:B769"/>
    <mergeCell ref="A387:B390"/>
    <mergeCell ref="A363:B364"/>
    <mergeCell ref="A365:B366"/>
    <mergeCell ref="A368:B371"/>
    <mergeCell ref="A795:B796"/>
    <mergeCell ref="A798:B801"/>
    <mergeCell ref="A802:B803"/>
    <mergeCell ref="A786:B787"/>
    <mergeCell ref="A886:B887"/>
    <mergeCell ref="A409:B410"/>
    <mergeCell ref="A835:B838"/>
    <mergeCell ref="C193:L193"/>
    <mergeCell ref="A829:B830"/>
    <mergeCell ref="A857:B858"/>
    <mergeCell ref="A859:B860"/>
    <mergeCell ref="A884:B885"/>
    <mergeCell ref="A833:B833"/>
    <mergeCell ref="A841:B842"/>
    <mergeCell ref="A862:B865"/>
    <mergeCell ref="A756:B757"/>
    <mergeCell ref="A758:B759"/>
    <mergeCell ref="C385:L385"/>
    <mergeCell ref="C221:L229"/>
    <mergeCell ref="C230:L238"/>
    <mergeCell ref="C239:L247"/>
    <mergeCell ref="C248:L256"/>
    <mergeCell ref="C258:L266"/>
    <mergeCell ref="C267:L275"/>
    <mergeCell ref="C276:L284"/>
    <mergeCell ref="C285:L293"/>
    <mergeCell ref="C294:L302"/>
    <mergeCell ref="A393:B394"/>
    <mergeCell ref="A396:B399"/>
    <mergeCell ref="A877:B878"/>
    <mergeCell ref="A868:B869"/>
    <mergeCell ref="A866:B867"/>
    <mergeCell ref="A839:B840"/>
    <mergeCell ref="A844:B847"/>
    <mergeCell ref="A848:B849"/>
    <mergeCell ref="A850:B851"/>
    <mergeCell ref="C349:L357"/>
    <mergeCell ref="A327:B328"/>
    <mergeCell ref="A1027:B1030"/>
    <mergeCell ref="A1031:B1032"/>
    <mergeCell ref="A994:B995"/>
    <mergeCell ref="A996:B997"/>
    <mergeCell ref="A999:B1002"/>
    <mergeCell ref="A1003:B1004"/>
    <mergeCell ref="A957:B958"/>
    <mergeCell ref="A959:B960"/>
    <mergeCell ref="A961:B961"/>
    <mergeCell ref="C961:L961"/>
    <mergeCell ref="A1069:B1070"/>
    <mergeCell ref="A1072:B1075"/>
    <mergeCell ref="A1023:B1024"/>
    <mergeCell ref="A1025:B1025"/>
    <mergeCell ref="A1005:B1006"/>
    <mergeCell ref="A1008:B1011"/>
    <mergeCell ref="A978:B979"/>
    <mergeCell ref="A981:B984"/>
    <mergeCell ref="C989:L997"/>
    <mergeCell ref="C998:L1006"/>
    <mergeCell ref="C1007:L1015"/>
    <mergeCell ref="C1016:L1024"/>
    <mergeCell ref="A1017:B1020"/>
    <mergeCell ref="C1026:L1034"/>
    <mergeCell ref="C1035:L1043"/>
    <mergeCell ref="C1044:L1052"/>
    <mergeCell ref="C1053:L1061"/>
    <mergeCell ref="C1062:L1070"/>
    <mergeCell ref="C1071:L1079"/>
    <mergeCell ref="A1078:B1079"/>
    <mergeCell ref="A1791:B1792"/>
    <mergeCell ref="A1731:B1734"/>
    <mergeCell ref="A1667:B1670"/>
    <mergeCell ref="A1671:B1672"/>
    <mergeCell ref="A1673:B1674"/>
    <mergeCell ref="A1609:B1610"/>
    <mergeCell ref="A1612:B1615"/>
    <mergeCell ref="A1616:B1617"/>
    <mergeCell ref="A1618:B1619"/>
    <mergeCell ref="A1621:B1624"/>
    <mergeCell ref="A1597:B1598"/>
    <mergeCell ref="A1599:B1600"/>
    <mergeCell ref="A1601:B1601"/>
    <mergeCell ref="C1601:L1601"/>
    <mergeCell ref="A1676:B1679"/>
    <mergeCell ref="A1661:B1662"/>
    <mergeCell ref="A1663:B1664"/>
    <mergeCell ref="A1721:B1724"/>
    <mergeCell ref="A1725:B1726"/>
    <mergeCell ref="A1727:B1728"/>
    <mergeCell ref="A1634:B1635"/>
    <mergeCell ref="A1603:B1606"/>
    <mergeCell ref="A1607:B1608"/>
    <mergeCell ref="A1762:B1763"/>
    <mergeCell ref="A1767:B1770"/>
    <mergeCell ref="A1771:B1772"/>
    <mergeCell ref="A1773:B1774"/>
    <mergeCell ref="A1776:B1779"/>
    <mergeCell ref="A1780:B1781"/>
    <mergeCell ref="A1764:B1765"/>
    <mergeCell ref="A2164:B2165"/>
    <mergeCell ref="C2004:L2012"/>
    <mergeCell ref="A1643:B1644"/>
    <mergeCell ref="A1857:B1857"/>
    <mergeCell ref="C1857:L1857"/>
    <mergeCell ref="A1795:B1798"/>
    <mergeCell ref="A1804:B1807"/>
    <mergeCell ref="A1810:B1811"/>
    <mergeCell ref="A1813:B1816"/>
    <mergeCell ref="A1819:B1820"/>
    <mergeCell ref="A1793:B1793"/>
    <mergeCell ref="C1793:L1793"/>
    <mergeCell ref="A1822:B1825"/>
    <mergeCell ref="A1826:B1827"/>
    <mergeCell ref="A1808:B1809"/>
    <mergeCell ref="A1840:B1843"/>
    <mergeCell ref="A1844:B1845"/>
    <mergeCell ref="A1846:B1847"/>
    <mergeCell ref="A1698:B1699"/>
    <mergeCell ref="A1700:B1701"/>
    <mergeCell ref="A1703:B1706"/>
    <mergeCell ref="A1707:B1708"/>
    <mergeCell ref="A1680:B1681"/>
    <mergeCell ref="A1682:B1683"/>
    <mergeCell ref="C1675:L1683"/>
    <mergeCell ref="A1859:B1862"/>
    <mergeCell ref="A1863:B1864"/>
    <mergeCell ref="A1865:B1866"/>
    <mergeCell ref="A1853:B1854"/>
    <mergeCell ref="A1855:B1856"/>
    <mergeCell ref="A1785:B1788"/>
    <mergeCell ref="A1789:B1790"/>
    <mergeCell ref="A2113:B2113"/>
    <mergeCell ref="C2113:L2113"/>
    <mergeCell ref="A2064:B2065"/>
    <mergeCell ref="A2069:B2072"/>
    <mergeCell ref="A2073:B2074"/>
    <mergeCell ref="A2049:B2049"/>
    <mergeCell ref="C2049:L2049"/>
    <mergeCell ref="A2051:B2054"/>
    <mergeCell ref="A2091:B2092"/>
    <mergeCell ref="A2093:B2094"/>
    <mergeCell ref="A2084:B2085"/>
    <mergeCell ref="A2087:B2090"/>
    <mergeCell ref="A1921:B1921"/>
    <mergeCell ref="C1921:L1921"/>
    <mergeCell ref="A2009:B2010"/>
    <mergeCell ref="A1956:B1957"/>
    <mergeCell ref="A1950:B1953"/>
    <mergeCell ref="A1954:B1955"/>
    <mergeCell ref="A1959:B1962"/>
    <mergeCell ref="A1963:B1964"/>
    <mergeCell ref="A2011:B2012"/>
    <mergeCell ref="A2002:B2003"/>
    <mergeCell ref="A2000:B2001"/>
    <mergeCell ref="A2005:B2008"/>
    <mergeCell ref="A1993:B1994"/>
    <mergeCell ref="A1987:B1990"/>
    <mergeCell ref="A1991:B1992"/>
    <mergeCell ref="A1996:B1999"/>
    <mergeCell ref="C1986:L1994"/>
    <mergeCell ref="C1995:L2003"/>
    <mergeCell ref="A2057:B2058"/>
    <mergeCell ref="A2055:B2056"/>
    <mergeCell ref="A2203:B2204"/>
    <mergeCell ref="A2185:B2186"/>
    <mergeCell ref="A2194:B2195"/>
    <mergeCell ref="A2192:B2193"/>
    <mergeCell ref="A2173:B2174"/>
    <mergeCell ref="A2175:B2176"/>
    <mergeCell ref="A2177:B2177"/>
    <mergeCell ref="A2377:B2378"/>
    <mergeCell ref="A2361:B2364"/>
    <mergeCell ref="A2365:B2366"/>
    <mergeCell ref="A2367:B2368"/>
    <mergeCell ref="A2349:B2350"/>
    <mergeCell ref="A2352:B2355"/>
    <mergeCell ref="A2356:B2357"/>
    <mergeCell ref="A2358:B2359"/>
    <mergeCell ref="A2279:B2282"/>
    <mergeCell ref="A2283:B2284"/>
    <mergeCell ref="A2230:B2231"/>
    <mergeCell ref="A2233:B2236"/>
    <mergeCell ref="A2239:B2240"/>
    <mergeCell ref="A2241:B2241"/>
    <mergeCell ref="A2219:B2220"/>
    <mergeCell ref="A2228:B2229"/>
    <mergeCell ref="A2371:B2374"/>
    <mergeCell ref="A2247:B2248"/>
    <mergeCell ref="A2380:B2383"/>
    <mergeCell ref="A2389:B2392"/>
    <mergeCell ref="A2398:B2401"/>
    <mergeCell ref="A2369:B2369"/>
    <mergeCell ref="C2369:L2369"/>
    <mergeCell ref="A2325:B2328"/>
    <mergeCell ref="A2331:B2332"/>
    <mergeCell ref="A2334:B2337"/>
    <mergeCell ref="A2340:B2341"/>
    <mergeCell ref="A2305:B2305"/>
    <mergeCell ref="C2305:L2305"/>
    <mergeCell ref="A2393:B2394"/>
    <mergeCell ref="A2285:B2286"/>
    <mergeCell ref="A2288:B2291"/>
    <mergeCell ref="A2329:B2330"/>
    <mergeCell ref="A2338:B2339"/>
    <mergeCell ref="A2320:B2321"/>
    <mergeCell ref="A2316:B2319"/>
    <mergeCell ref="A2322:B2323"/>
    <mergeCell ref="A2311:B2312"/>
    <mergeCell ref="A2307:B2310"/>
    <mergeCell ref="A2313:B2314"/>
    <mergeCell ref="A2292:B2293"/>
    <mergeCell ref="A2294:B2295"/>
    <mergeCell ref="A2297:B2300"/>
    <mergeCell ref="A2395:B2396"/>
    <mergeCell ref="A2386:B2387"/>
    <mergeCell ref="A2563:B2566"/>
    <mergeCell ref="A2567:B2568"/>
    <mergeCell ref="A2548:B2549"/>
    <mergeCell ref="A2553:B2556"/>
    <mergeCell ref="A2557:B2558"/>
    <mergeCell ref="A2497:B2497"/>
    <mergeCell ref="C2497:L2497"/>
    <mergeCell ref="C2433:L2433"/>
    <mergeCell ref="A2471:B2474"/>
    <mergeCell ref="A2450:B2451"/>
    <mergeCell ref="A2435:B2438"/>
    <mergeCell ref="A2541:B2542"/>
    <mergeCell ref="A2550:B2551"/>
    <mergeCell ref="A2539:B2540"/>
    <mergeCell ref="A2544:B2547"/>
    <mergeCell ref="A2508:B2511"/>
    <mergeCell ref="A2512:B2513"/>
    <mergeCell ref="A2514:B2515"/>
    <mergeCell ref="C2507:L2515"/>
    <mergeCell ref="C2498:L2506"/>
    <mergeCell ref="C2488:L2496"/>
    <mergeCell ref="C2543:L2551"/>
    <mergeCell ref="C2534:L2542"/>
    <mergeCell ref="C2525:L2533"/>
    <mergeCell ref="C2516:L2524"/>
    <mergeCell ref="C2479:L2487"/>
    <mergeCell ref="C2470:L2478"/>
    <mergeCell ref="C2461:L2469"/>
    <mergeCell ref="C2452:L2460"/>
    <mergeCell ref="C2443:L2451"/>
    <mergeCell ref="C2434:L2442"/>
    <mergeCell ref="A2439:B2440"/>
    <mergeCell ref="A2667:B2668"/>
    <mergeCell ref="A2669:B2670"/>
    <mergeCell ref="C2625:L2625"/>
    <mergeCell ref="A2627:B2630"/>
    <mergeCell ref="A2631:B2632"/>
    <mergeCell ref="A2612:B2613"/>
    <mergeCell ref="A2614:B2615"/>
    <mergeCell ref="A2617:B2620"/>
    <mergeCell ref="A2594:B2595"/>
    <mergeCell ref="A2599:B2602"/>
    <mergeCell ref="A2603:B2604"/>
    <mergeCell ref="A2605:B2606"/>
    <mergeCell ref="A2660:B2661"/>
    <mergeCell ref="A2651:B2652"/>
    <mergeCell ref="A2645:B2648"/>
    <mergeCell ref="A2649:B2650"/>
    <mergeCell ref="A2654:B2657"/>
    <mergeCell ref="A2633:B2634"/>
    <mergeCell ref="A2642:B2643"/>
    <mergeCell ref="A2636:B2639"/>
    <mergeCell ref="A2640:B2641"/>
    <mergeCell ref="A2621:B2622"/>
    <mergeCell ref="A2623:B2624"/>
    <mergeCell ref="A2625:B2625"/>
    <mergeCell ref="A2658:B2659"/>
    <mergeCell ref="A2663:B2666"/>
    <mergeCell ref="A2608:B2611"/>
    <mergeCell ref="A2596:B2597"/>
    <mergeCell ref="A2740:B2741"/>
    <mergeCell ref="A2742:B2743"/>
    <mergeCell ref="A2745:B2748"/>
    <mergeCell ref="A2722:B2723"/>
    <mergeCell ref="A2724:B2725"/>
    <mergeCell ref="A2727:B2730"/>
    <mergeCell ref="A2731:B2732"/>
    <mergeCell ref="C2689:L2689"/>
    <mergeCell ref="A2691:B2694"/>
    <mergeCell ref="A2695:B2696"/>
    <mergeCell ref="A2676:B2677"/>
    <mergeCell ref="A2678:B2679"/>
    <mergeCell ref="A2681:B2684"/>
    <mergeCell ref="A2672:B2675"/>
    <mergeCell ref="A2689:B2689"/>
    <mergeCell ref="A2685:B2686"/>
    <mergeCell ref="A2687:B2688"/>
    <mergeCell ref="C2680:L2688"/>
    <mergeCell ref="C2671:L2679"/>
    <mergeCell ref="A2733:B2734"/>
    <mergeCell ref="A2736:B2739"/>
    <mergeCell ref="A2709:B2712"/>
    <mergeCell ref="A2713:B2714"/>
    <mergeCell ref="A2715:B2716"/>
    <mergeCell ref="A2718:B2721"/>
    <mergeCell ref="A2697:B2698"/>
    <mergeCell ref="A2700:B2703"/>
    <mergeCell ref="A2704:B2705"/>
    <mergeCell ref="A2706:B2707"/>
    <mergeCell ref="C2744:L2752"/>
    <mergeCell ref="C2735:L2743"/>
    <mergeCell ref="C2726:L2734"/>
    <mergeCell ref="A2819:B2822"/>
    <mergeCell ref="A2823:B2824"/>
    <mergeCell ref="A2806:B2807"/>
    <mergeCell ref="A2809:B2812"/>
    <mergeCell ref="A2815:B2816"/>
    <mergeCell ref="A2786:B2787"/>
    <mergeCell ref="A2788:B2789"/>
    <mergeCell ref="A2791:B2794"/>
    <mergeCell ref="A2795:B2796"/>
    <mergeCell ref="C2753:L2753"/>
    <mergeCell ref="A2755:B2758"/>
    <mergeCell ref="A2759:B2760"/>
    <mergeCell ref="A2764:B2767"/>
    <mergeCell ref="A2768:B2769"/>
    <mergeCell ref="A2770:B2771"/>
    <mergeCell ref="A2761:B2762"/>
    <mergeCell ref="C2763:L2771"/>
    <mergeCell ref="C2754:L2762"/>
    <mergeCell ref="A2883:B2886"/>
    <mergeCell ref="A2889:B2890"/>
    <mergeCell ref="A2870:B2871"/>
    <mergeCell ref="A2873:B2876"/>
    <mergeCell ref="A2879:B2880"/>
    <mergeCell ref="A2852:B2853"/>
    <mergeCell ref="A2855:B2858"/>
    <mergeCell ref="A2859:B2860"/>
    <mergeCell ref="A2861:B2862"/>
    <mergeCell ref="A2896:B2897"/>
    <mergeCell ref="A2892:B2895"/>
    <mergeCell ref="A2898:B2899"/>
    <mergeCell ref="A2887:B2888"/>
    <mergeCell ref="A2877:B2878"/>
    <mergeCell ref="A2881:B2881"/>
    <mergeCell ref="A2868:B2869"/>
    <mergeCell ref="A2864:B2867"/>
    <mergeCell ref="A3060:B3061"/>
    <mergeCell ref="A3062:B3063"/>
    <mergeCell ref="A3065:B3068"/>
    <mergeCell ref="A2983:B2986"/>
    <mergeCell ref="A2989:B2990"/>
    <mergeCell ref="A3009:B3009"/>
    <mergeCell ref="C3009:L3009"/>
    <mergeCell ref="A2945:B2945"/>
    <mergeCell ref="C2945:L2945"/>
    <mergeCell ref="A3020:B3023"/>
    <mergeCell ref="A3007:B3008"/>
    <mergeCell ref="A2992:B2995"/>
    <mergeCell ref="A2996:B2997"/>
    <mergeCell ref="A2998:B2999"/>
    <mergeCell ref="A3001:B3004"/>
    <mergeCell ref="A3005:B3006"/>
    <mergeCell ref="A2987:B2988"/>
    <mergeCell ref="A2969:B2970"/>
    <mergeCell ref="A2978:B2979"/>
    <mergeCell ref="A2971:B2972"/>
    <mergeCell ref="A2974:B2977"/>
    <mergeCell ref="A2980:B2981"/>
    <mergeCell ref="A2947:B2950"/>
    <mergeCell ref="A2953:B2954"/>
    <mergeCell ref="C3028:L3036"/>
    <mergeCell ref="C3019:L3027"/>
    <mergeCell ref="C3010:L3018"/>
    <mergeCell ref="C3000:L3008"/>
    <mergeCell ref="C2991:L2999"/>
    <mergeCell ref="C2982:L2990"/>
    <mergeCell ref="C2973:L2981"/>
    <mergeCell ref="C2964:L2972"/>
    <mergeCell ref="A3133:B3134"/>
    <mergeCell ref="A3137:B3137"/>
    <mergeCell ref="C3137:L3137"/>
    <mergeCell ref="C3073:L3073"/>
    <mergeCell ref="A3120:B3123"/>
    <mergeCell ref="A3175:B3178"/>
    <mergeCell ref="A3179:B3180"/>
    <mergeCell ref="A3181:B3182"/>
    <mergeCell ref="A3163:B3164"/>
    <mergeCell ref="A3166:B3169"/>
    <mergeCell ref="A3170:B3171"/>
    <mergeCell ref="A3172:B3173"/>
    <mergeCell ref="A3152:B3153"/>
    <mergeCell ref="A3154:B3155"/>
    <mergeCell ref="A3157:B3160"/>
    <mergeCell ref="A3161:B3162"/>
    <mergeCell ref="A3139:B3142"/>
    <mergeCell ref="A3143:B3144"/>
    <mergeCell ref="A3145:B3146"/>
    <mergeCell ref="A3148:B3151"/>
    <mergeCell ref="A3126:B3127"/>
    <mergeCell ref="A3135:B3136"/>
    <mergeCell ref="A3124:B3125"/>
    <mergeCell ref="A3129:B3132"/>
    <mergeCell ref="A3389:B3390"/>
    <mergeCell ref="A3391:B3392"/>
    <mergeCell ref="A3393:B3393"/>
    <mergeCell ref="C3393:L3393"/>
    <mergeCell ref="A3325:B3326"/>
    <mergeCell ref="A3327:B3328"/>
    <mergeCell ref="A3329:B3329"/>
    <mergeCell ref="C3329:L3329"/>
    <mergeCell ref="A3261:B3262"/>
    <mergeCell ref="A3263:B3264"/>
    <mergeCell ref="A3265:B3265"/>
    <mergeCell ref="C3265:L3265"/>
    <mergeCell ref="A3410:B3411"/>
    <mergeCell ref="A3382:B3383"/>
    <mergeCell ref="A3385:B3388"/>
    <mergeCell ref="A3371:B3372"/>
    <mergeCell ref="A3373:B3374"/>
    <mergeCell ref="A3376:B3379"/>
    <mergeCell ref="A3380:B3381"/>
    <mergeCell ref="A3358:B3361"/>
    <mergeCell ref="A3408:B3409"/>
    <mergeCell ref="A3273:B3274"/>
    <mergeCell ref="A3276:B3279"/>
    <mergeCell ref="A3280:B3281"/>
    <mergeCell ref="A3294:B3297"/>
    <mergeCell ref="A3298:B3299"/>
    <mergeCell ref="A3300:B3301"/>
    <mergeCell ref="A3282:B3283"/>
    <mergeCell ref="A3285:B3288"/>
    <mergeCell ref="A3289:B3290"/>
    <mergeCell ref="A3291:B3292"/>
    <mergeCell ref="A3267:B3270"/>
    <mergeCell ref="C102:L110"/>
    <mergeCell ref="C111:L119"/>
    <mergeCell ref="C120:L128"/>
    <mergeCell ref="C130:L138"/>
    <mergeCell ref="C139:L147"/>
    <mergeCell ref="C148:L156"/>
    <mergeCell ref="C157:L165"/>
    <mergeCell ref="C166:L174"/>
    <mergeCell ref="C175:L183"/>
    <mergeCell ref="C184:L192"/>
    <mergeCell ref="C194:L202"/>
    <mergeCell ref="C203:L211"/>
    <mergeCell ref="C212:L220"/>
    <mergeCell ref="C312:L320"/>
    <mergeCell ref="C322:L330"/>
    <mergeCell ref="C331:L339"/>
    <mergeCell ref="C340:L348"/>
    <mergeCell ref="C303:L311"/>
    <mergeCell ref="C358:L366"/>
    <mergeCell ref="C367:L375"/>
    <mergeCell ref="C376:L384"/>
    <mergeCell ref="C386:L394"/>
    <mergeCell ref="C395:L403"/>
    <mergeCell ref="C404:L412"/>
    <mergeCell ref="C413:L421"/>
    <mergeCell ref="C422:L430"/>
    <mergeCell ref="C431:L439"/>
    <mergeCell ref="C440:L448"/>
    <mergeCell ref="C450:L458"/>
    <mergeCell ref="C459:L467"/>
    <mergeCell ref="C449:L449"/>
    <mergeCell ref="C468:L476"/>
    <mergeCell ref="C477:L485"/>
    <mergeCell ref="C486:L494"/>
    <mergeCell ref="C495:L503"/>
    <mergeCell ref="C559:L567"/>
    <mergeCell ref="C568:L576"/>
    <mergeCell ref="C578:L586"/>
    <mergeCell ref="C587:L595"/>
    <mergeCell ref="C596:L604"/>
    <mergeCell ref="C605:L613"/>
    <mergeCell ref="C614:L622"/>
    <mergeCell ref="C577:L577"/>
    <mergeCell ref="C980:L988"/>
    <mergeCell ref="C623:L631"/>
    <mergeCell ref="C632:L640"/>
    <mergeCell ref="C642:L650"/>
    <mergeCell ref="C651:L659"/>
    <mergeCell ref="C660:L668"/>
    <mergeCell ref="C669:L677"/>
    <mergeCell ref="C678:L686"/>
    <mergeCell ref="C687:L695"/>
    <mergeCell ref="C696:L704"/>
    <mergeCell ref="C706:L714"/>
    <mergeCell ref="C715:L723"/>
    <mergeCell ref="C724:L732"/>
    <mergeCell ref="C733:L741"/>
    <mergeCell ref="C742:L750"/>
    <mergeCell ref="C751:L759"/>
    <mergeCell ref="C760:L768"/>
    <mergeCell ref="C770:L778"/>
    <mergeCell ref="C897:L897"/>
    <mergeCell ref="C705:L705"/>
    <mergeCell ref="C641:L641"/>
    <mergeCell ref="C833:L833"/>
    <mergeCell ref="C769:L769"/>
    <mergeCell ref="C1154:L1162"/>
    <mergeCell ref="C1163:L1171"/>
    <mergeCell ref="C834:L842"/>
    <mergeCell ref="C843:L851"/>
    <mergeCell ref="C852:L860"/>
    <mergeCell ref="C861:L869"/>
    <mergeCell ref="C870:L878"/>
    <mergeCell ref="C879:L887"/>
    <mergeCell ref="C888:L896"/>
    <mergeCell ref="C898:L906"/>
    <mergeCell ref="C907:L915"/>
    <mergeCell ref="C916:L924"/>
    <mergeCell ref="C925:L933"/>
    <mergeCell ref="C934:L942"/>
    <mergeCell ref="C943:L951"/>
    <mergeCell ref="C952:L960"/>
    <mergeCell ref="C962:L970"/>
    <mergeCell ref="C971:L979"/>
    <mergeCell ref="C1025:L1025"/>
    <mergeCell ref="C1172:L1180"/>
    <mergeCell ref="C1181:L1189"/>
    <mergeCell ref="C1190:L1198"/>
    <mergeCell ref="C1199:L1207"/>
    <mergeCell ref="C1208:L1216"/>
    <mergeCell ref="C1218:L1226"/>
    <mergeCell ref="C1227:L1235"/>
    <mergeCell ref="C1236:L1244"/>
    <mergeCell ref="C1245:L1253"/>
    <mergeCell ref="C1254:L1262"/>
    <mergeCell ref="C1263:L1271"/>
    <mergeCell ref="C1272:L1280"/>
    <mergeCell ref="C1282:L1290"/>
    <mergeCell ref="C1291:L1299"/>
    <mergeCell ref="C1300:L1308"/>
    <mergeCell ref="C1309:L1317"/>
    <mergeCell ref="C1318:L1326"/>
    <mergeCell ref="C1217:L1217"/>
    <mergeCell ref="C1281:L1281"/>
    <mergeCell ref="C1336:L1344"/>
    <mergeCell ref="C1346:L1354"/>
    <mergeCell ref="C1355:L1363"/>
    <mergeCell ref="C1364:L1372"/>
    <mergeCell ref="C1373:L1381"/>
    <mergeCell ref="C1382:L1390"/>
    <mergeCell ref="C1391:L1399"/>
    <mergeCell ref="C1400:L1408"/>
    <mergeCell ref="C1410:L1418"/>
    <mergeCell ref="C1419:L1427"/>
    <mergeCell ref="C1428:L1436"/>
    <mergeCell ref="C1437:L1445"/>
    <mergeCell ref="C1446:L1454"/>
    <mergeCell ref="C1455:L1463"/>
    <mergeCell ref="C1464:L1472"/>
    <mergeCell ref="C1474:L1482"/>
    <mergeCell ref="C1483:L1491"/>
    <mergeCell ref="C1409:L1409"/>
    <mergeCell ref="C1345:L1345"/>
    <mergeCell ref="C1830:L1838"/>
    <mergeCell ref="C1519:L1527"/>
    <mergeCell ref="C1528:L1536"/>
    <mergeCell ref="C1538:L1546"/>
    <mergeCell ref="C1547:L1555"/>
    <mergeCell ref="C1556:L1564"/>
    <mergeCell ref="C1565:L1573"/>
    <mergeCell ref="C1574:L1582"/>
    <mergeCell ref="C1583:L1591"/>
    <mergeCell ref="C1592:L1600"/>
    <mergeCell ref="C1602:L1610"/>
    <mergeCell ref="C1611:L1619"/>
    <mergeCell ref="C1620:L1628"/>
    <mergeCell ref="C1629:L1637"/>
    <mergeCell ref="C1638:L1646"/>
    <mergeCell ref="C1647:L1655"/>
    <mergeCell ref="C1656:L1664"/>
    <mergeCell ref="C1666:L1674"/>
    <mergeCell ref="C1839:L1847"/>
    <mergeCell ref="C1848:L1856"/>
    <mergeCell ref="C1858:L1866"/>
    <mergeCell ref="C1867:L1875"/>
    <mergeCell ref="C1876:L1884"/>
    <mergeCell ref="C1885:L1893"/>
    <mergeCell ref="C1894:L1902"/>
    <mergeCell ref="C1903:L1911"/>
    <mergeCell ref="C1912:L1920"/>
    <mergeCell ref="C1922:L1930"/>
    <mergeCell ref="C1931:L1939"/>
    <mergeCell ref="C1940:L1948"/>
    <mergeCell ref="C1949:L1957"/>
    <mergeCell ref="C1958:L1966"/>
    <mergeCell ref="C1967:L1975"/>
    <mergeCell ref="C1976:L1984"/>
    <mergeCell ref="C1684:L1692"/>
    <mergeCell ref="C1693:L1701"/>
    <mergeCell ref="C1702:L1710"/>
    <mergeCell ref="C1711:L1719"/>
    <mergeCell ref="C1720:L1728"/>
    <mergeCell ref="C1730:L1738"/>
    <mergeCell ref="C1739:L1747"/>
    <mergeCell ref="C1748:L1756"/>
    <mergeCell ref="C1757:L1765"/>
    <mergeCell ref="C1766:L1774"/>
    <mergeCell ref="C1775:L1783"/>
    <mergeCell ref="C1784:L1792"/>
    <mergeCell ref="C1794:L1802"/>
    <mergeCell ref="C1803:L1811"/>
    <mergeCell ref="C1812:L1820"/>
    <mergeCell ref="C1821:L1829"/>
    <mergeCell ref="C2013:L2021"/>
    <mergeCell ref="C2022:L2030"/>
    <mergeCell ref="C2031:L2039"/>
    <mergeCell ref="C2040:L2048"/>
    <mergeCell ref="C2050:L2058"/>
    <mergeCell ref="A3457:L3458"/>
    <mergeCell ref="C3448:L3456"/>
    <mergeCell ref="C3439:L3447"/>
    <mergeCell ref="C3430:L3438"/>
    <mergeCell ref="C3421:L3429"/>
    <mergeCell ref="C3412:L3420"/>
    <mergeCell ref="C3403:L3411"/>
    <mergeCell ref="C3394:L3402"/>
    <mergeCell ref="C3384:L3392"/>
    <mergeCell ref="C3375:L3383"/>
    <mergeCell ref="C3366:L3374"/>
    <mergeCell ref="C3357:L3365"/>
    <mergeCell ref="C3348:L3356"/>
    <mergeCell ref="C3339:L3347"/>
    <mergeCell ref="C3330:L3338"/>
    <mergeCell ref="C3320:L3328"/>
    <mergeCell ref="C3311:L3319"/>
    <mergeCell ref="C3302:L3310"/>
    <mergeCell ref="C3293:L3301"/>
    <mergeCell ref="C3284:L3292"/>
    <mergeCell ref="C3275:L3283"/>
    <mergeCell ref="C3266:L3274"/>
    <mergeCell ref="C3256:L3264"/>
    <mergeCell ref="C3247:L3255"/>
    <mergeCell ref="C3238:L3246"/>
    <mergeCell ref="C3229:L3237"/>
    <mergeCell ref="A3455:B3456"/>
    <mergeCell ref="C3183:L3191"/>
    <mergeCell ref="C3174:L3182"/>
    <mergeCell ref="C3165:L3173"/>
    <mergeCell ref="C3156:L3164"/>
    <mergeCell ref="C3147:L3155"/>
    <mergeCell ref="C3138:L3146"/>
    <mergeCell ref="C3128:L3136"/>
    <mergeCell ref="C3119:L3127"/>
    <mergeCell ref="C3110:L3118"/>
    <mergeCell ref="C3101:L3109"/>
    <mergeCell ref="C3092:L3100"/>
    <mergeCell ref="C3083:L3091"/>
    <mergeCell ref="C3074:L3082"/>
    <mergeCell ref="C3064:L3072"/>
    <mergeCell ref="C3055:L3063"/>
    <mergeCell ref="C3046:L3054"/>
    <mergeCell ref="C3037:L3045"/>
    <mergeCell ref="C2955:L2963"/>
    <mergeCell ref="C2946:L2954"/>
    <mergeCell ref="C2936:L2944"/>
    <mergeCell ref="C2927:L2935"/>
    <mergeCell ref="C2918:L2926"/>
    <mergeCell ref="C2909:L2917"/>
    <mergeCell ref="C2900:L2908"/>
    <mergeCell ref="C2891:L2899"/>
    <mergeCell ref="C2882:L2890"/>
    <mergeCell ref="C2836:L2844"/>
    <mergeCell ref="C2827:L2835"/>
    <mergeCell ref="C2818:L2826"/>
    <mergeCell ref="C2808:L2816"/>
    <mergeCell ref="C2799:L2807"/>
    <mergeCell ref="C2790:L2798"/>
    <mergeCell ref="C2781:L2789"/>
    <mergeCell ref="C2772:L2780"/>
    <mergeCell ref="C2881:L2881"/>
    <mergeCell ref="C2872:L2880"/>
    <mergeCell ref="C2863:L2871"/>
    <mergeCell ref="C2854:L2862"/>
    <mergeCell ref="C2845:L2853"/>
    <mergeCell ref="C2817:L2817"/>
    <mergeCell ref="C2717:L2725"/>
    <mergeCell ref="C2708:L2716"/>
    <mergeCell ref="C2699:L2707"/>
    <mergeCell ref="C2690:L2698"/>
    <mergeCell ref="C2662:L2670"/>
    <mergeCell ref="C2653:L2661"/>
    <mergeCell ref="C2644:L2652"/>
    <mergeCell ref="C2635:L2643"/>
    <mergeCell ref="C2626:L2634"/>
    <mergeCell ref="C2616:L2624"/>
    <mergeCell ref="C2607:L2615"/>
    <mergeCell ref="C2598:L2606"/>
    <mergeCell ref="C2589:L2597"/>
    <mergeCell ref="C2580:L2588"/>
    <mergeCell ref="C2571:L2579"/>
    <mergeCell ref="C2562:L2570"/>
    <mergeCell ref="C2552:L2560"/>
    <mergeCell ref="C2561:L2561"/>
    <mergeCell ref="C2424:L2432"/>
    <mergeCell ref="C2415:L2423"/>
    <mergeCell ref="C2406:L2414"/>
    <mergeCell ref="C2397:L2405"/>
    <mergeCell ref="C2388:L2396"/>
    <mergeCell ref="C2379:L2387"/>
    <mergeCell ref="C2370:L2378"/>
    <mergeCell ref="C2360:L2368"/>
    <mergeCell ref="C2351:L2359"/>
    <mergeCell ref="C2342:L2350"/>
    <mergeCell ref="C2333:L2341"/>
    <mergeCell ref="C2150:L2158"/>
    <mergeCell ref="C2141:L2149"/>
    <mergeCell ref="C2132:L2140"/>
    <mergeCell ref="C2123:L2131"/>
    <mergeCell ref="C2114:L2122"/>
    <mergeCell ref="C2104:L2112"/>
    <mergeCell ref="C2159:L2167"/>
    <mergeCell ref="C2095:L2103"/>
    <mergeCell ref="C2086:L2094"/>
    <mergeCell ref="C2077:L2085"/>
    <mergeCell ref="C2068:L2076"/>
    <mergeCell ref="C2059:L2067"/>
    <mergeCell ref="C2315:L2323"/>
    <mergeCell ref="C2306:L2314"/>
    <mergeCell ref="C2296:L2304"/>
    <mergeCell ref="C2287:L2295"/>
    <mergeCell ref="C2278:L2286"/>
    <mergeCell ref="C2269:L2277"/>
    <mergeCell ref="C2260:L2268"/>
    <mergeCell ref="C2251:L2259"/>
    <mergeCell ref="C2242:L2250"/>
    <mergeCell ref="C2232:L2240"/>
    <mergeCell ref="C2223:L2231"/>
    <mergeCell ref="C2214:L2222"/>
    <mergeCell ref="C2205:L2213"/>
    <mergeCell ref="C2196:L2204"/>
    <mergeCell ref="C2187:L2195"/>
    <mergeCell ref="C2178:L2186"/>
    <mergeCell ref="C2168:L2176"/>
    <mergeCell ref="C2177:L2177"/>
  </mergeCells>
  <conditionalFormatting sqref="A3:B8 A131:B136 A140:B145 A149:B154 A158:B163 A167:B172 A195:B200 A204:B209 A213:B218 A222:B227 A231:B236 A259:B264 A268:B273 A277:B282 A286:B291 A295:B300 A323:B328 A332:B337 A341:B346 A350:B355 A359:B364 A387:B392 A396:B401 A405:B410 A414:B419 A423:B428 A451:B456 A460:B465 A469:B474 A478:B483 A487:B492 A515:B520 A524:B529 A533:B538 A542:B547 A551:B556 A579:B584 A588:B593 A597:B602 A606:B611 A615:B620 A643:B648 A652:B657 A661:B666 A670:B675 A679:B684 A707:B712 A716:B721 A725:B730 A734:B739 A743:B748 A771:B776 A780:B785 A789:B794 A798:B803 A807:B812 A835:B840 A844:B849 A853:B858 A862:B867 A871:B876 A899:B904 A908:B913 A917:B922 A926:B931 A935:B940 A963:B968 A972:B977 A981:B986 A990:B995 A999:B1004 A1027:B1032 A1036:B1041 A1045:B1050 A1054:B1059 A1063:B1068 A1091:B1096 A1100:B1105 A1109:B1114 A1118:B1123 A1127:B1132 A1155:B1160 A1164:B1169 A1173:B1178 A1182:B1187 A1191:B1196 A1219:B1224 A1228:B1233 A1237:B1242 A1246:B1251 A1255:B1260 A1283:B1288 A1292:B1297 A1301:B1306 A1310:B1315 A1319:B1324 A1347:B1352 A1356:B1361 A1365:B1370 A1374:B1379 A1383:B1388 A1411:B1416 A1420:B1425 A1429:B1434 A1438:B1443 A1447:B1452 A1475:B1480 A1484:B1489 A1493:B1498 A1502:B1507 A1511:B1516 A1539:B1544 A1548:B1553 A1557:B1562 A1566:B1571 A1575:B1580 A1603:B1608 A1612:B1617 A1621:B1626 A1630:B1635 A1639:B1644 A1667:B1672 A1676:B1681 A1685:B1690 A1694:B1699 A1703:B1708 A1731:B1736 A1740:B1745 A1749:B1754 A1758:B1763 A1767:B1772 A1795:B1800 A1804:B1809 A1813:B1818 A1822:B1827 A1831:B1836 A1859:B1864 A1868:B1873 A1877:B1882 A1886:B1891 A1895:B1900 A1923:B1928 A1932:B1937 A1941:B1946 A1950:B1955 A1959:B1964 A1987:B1992 A1996:B2001 A2005:B2010 A2014:B2019 A2023:B2028 A2051:B2056 A2060:B2065 A2069:B2074 A2078:B2083 A2087:B2092 A2115:B2120 A2124:B2129 A2133:B2138 A2142:B2147 A2151:B2156 A2179:B2184 A2188:B2193 A2197:B2202 A2206:B2211 A2215:B2220 A2243:B2248 A2252:B2257 A2261:B2266 A2270:B2275 A2279:B2284 A2307:B2312 A2316:B2321 A2325:B2330 A2334:B2339 A2343:B2348 A2371:B2376 A2380:B2385 A2389:B2394 A2398:B2403 A2407:B2412 A2435:B2440 A2444:B2449 A2453:B2458 A2462:B2467 A2471:B2476 A2499:B2504 A2508:B2513 A2517:B2522 A2526:B2531 A2535:B2540 A2563:B2568 A2572:B2577 A2581:B2586 A2590:B2595 A2599:B2604 A2627:B2632 A2636:B2641 A2645:B2650 A2654:B2659 A2663:B2668 A2709:B2714 A2718:B2723 A2727:B2732 A2755:B2760 A2764:B2769 A2773:B2778 A2782:B2787 A2791:B2796 A2819:B2824 A2828:B2833 A2837:B2842 A2846:B2851 A2855:B2860 A2883:B2888 A2892:B2897 A2901:B2906 A2910:B2915 A2919:B2924 A2947:B2952 A2956:B2961 A2965:B2970 A2974:B2979 A2983:B2988 A3011:B3016 A3020:B3025 A3029:B3034 A3038:B3043 A3047:B3052 A3075:B3080 A3084:B3089 A3093:B3098 A3102:B3107 A3111:B3116 A3139:B3144 A3148:B3153 A3157:B3162 A3166:B3171 A3175:B3180 A3203:B3208 A3212:B3217 A3221:B3226 A3230:B3235 A3239:B3244 A3267:B3272 A3276:B3281 A3285:B3290 A3294:B3299 A3303:B3308 A3340:B3345">
    <cfRule type="expression" dxfId="386" priority="1079">
      <formula>(COUNTIF($Q$18:$Q$60,A3)&gt;0)</formula>
    </cfRule>
  </conditionalFormatting>
  <conditionalFormatting sqref="A3:B10 A131:B138 A149:B156 A158:B165 A167:B174 A195:B202 A213:B220 A222:B229 A231:B238 A259:B266 A277:B284 A286:B293 A295:B302 A323:B330 A341:B348 A350:B357 A359:B366 A387:B394 A405:B412 A414:B421 A423:B430 A451:B458 A469:B476 A478:B485 A487:B494 A515:B522 A533:B540 A542:B549 A551:B558 A579:B586 A597:B604 A606:B613 A615:B622 A643:B650 A661:B668 A670:B677 A679:B686 A707:B714 A725:B732 A734:B741 A743:B750 A771:B778 A789:B796 A798:B805 A807:B814 A835:B842 A853:B860 A862:B869 A871:B878 A899:B906 A917:B924 A926:B933 A935:B942 A963:B970 A981:B988 A990:B997 A999:B1006 A1027:B1034 A1045:B1052 A1054:B1061 A1063:B1070 A1091:B1098 A1109:B1116 A1118:B1125 A1127:B1134 A1155:B1162 A1173:B1180 A1182:B1189 A1191:B1198 A1219:B1226 A1237:B1244 A1246:B1253 A1255:B1262 A1283:B1290 A1301:B1308 A1310:B1317 A1319:B1326 A1347:B1354 A1365:B1372 A1374:B1381 A1383:B1390 A1411:B1418 A1429:B1436 A1438:B1445 A1447:B1454 A1475:B1482 A1493:B1500 A1502:B1509 A1511:B1518 A1539:B1546 A1557:B1564 A1566:B1573 A1575:B1582 A1603:B1610 A1621:B1628 A1630:B1637 A1639:B1646 A1667:B1674 A1685:B1692 A1694:B1701 A1703:B1710 A1731:B1738 A1749:B1756 A1758:B1765 A1767:B1774 A1795:B1802 A1813:B1820 A1822:B1829 A1831:B1838 A1859:B1866 A1877:B1884 A1886:B1893 A1895:B1902 A1923:B1930 A1941:B1948 A1950:B1957 A1959:B1966 A1987:B1994 A2005:B2012 A2014:B2021 A2023:B2030 A2051:B2058 A2069:B2076 A2078:B2085 A2087:B2094 A2115:B2122 A2133:B2140 A2142:B2149 A2151:B2158 A2179:B2186 A2197:B2204 A2206:B2213 A2215:B2222 A2243:B2250 A2261:B2268 A2270:B2277 A2279:B2286 A2307:B2314 A2325:B2332 A2334:B2341 A2343:B2350 A2371:B2378 A2389:B2396 A2398:B2405 A2407:B2414 A2435:B2442 A2453:B2460 A2462:B2469 A2471:B2478 A2499:B2506 A2517:B2524 A2526:B2533 A2535:B2542 A2563:B2570 A2581:B2588 A2590:B2597 A2599:B2606 A2627:B2634 A2645:B2652 A2654:B2661 A2663:B2670 A2709:B2716 A2718:B2725 A2727:B2734 A2755:B2762 A2773:B2780 A2782:B2789 A2791:B2798 A2819:B2826 A2837:B2844 A2846:B2853 A2855:B2862 A2883:B2890 A2901:B2908 A2910:B2917 A2919:B2926 A2947:B2954 A2965:B2972 A2974:B2981 A2983:B2990 A3011:B3018 A3029:B3036 A3038:B3045 A3047:B3054 A3075:B3082 A3093:B3100 A3102:B3109 A3111:B3118 A3139:B3146 A3157:B3164 A3166:B3173 A3175:B3182 A3203:B3210 A3221:B3228 A3230:B3237 A3239:B3246 A3267:B3274 A3285:B3292 A3294:B3301 A3303:B3310">
    <cfRule type="cellIs" dxfId="385" priority="1072" operator="lessThan">
      <formula>$M$2</formula>
    </cfRule>
  </conditionalFormatting>
  <conditionalFormatting sqref="A9:B10 A137:B138 A146:B147 A155:B156 A164:B165 A173:B174 A201:B202 A210:B211 A219:B220 A228:B229 A237:B238 A265:B266 A274:B275 A283:B284 A292:B293 A301:B302 A329:B330 A338:B339 A347:B348 A356:B357 A365:B366 A393:B394 A402:B403 A411:B412 A420:B421 A429:B430 A457:B458 A466:B467 A475:B476 A484:B485 A493:B494 A521:B522 A530:B531 A539:B540 A548:B549 A557:B558 A585:B586 A594:B595 A603:B604 A612:B613 A621:B622 A649:B650 A658:B659 A667:B668 A676:B677 A685:B686 A713:B714 A722:B723 A731:B732 A740:B741 A749:B750 A777:B778 A786:B787 A795:B796 A804:B805 A813:B814 A841:B842 A850:B851 A859:B860 A868:B869 A877:B878 A905:B906 A914:B915 A923:B924 A932:B933 A941:B942 A969:B970 A978:B979 A987:B988 A996:B997 A1005:B1006 A1033:B1034 A1042:B1043 A1051:B1052 A1060:B1061 A1069:B1070 A1097:B1098 A1106:B1107 A1115:B1116 A1124:B1125 A1133:B1134 A1161:B1162 A1170:B1171 A1179:B1180 A1188:B1189 A1197:B1198 A1225:B1226 A1234:B1235 A1243:B1244 A1252:B1253 A1261:B1262 A1289:B1290 A1298:B1299 A1307:B1308 A1316:B1317 A1325:B1326 A1353:B1354 A1362:B1363 A1371:B1372 A1380:B1381 A1389:B1390 A1417:B1418 A1426:B1427 A1435:B1436 A1444:B1445 A1453:B1454 A1481:B1482 A1490:B1491 A1499:B1500 A1508:B1509 A1517:B1518 A1545:B1546 A1554:B1555 A1563:B1564 A1572:B1573 A1581:B1582 A1609:B1610 A1618:B1619 A1627:B1628 A1636:B1637 A1645:B1646 A1673:B1674 A1682:B1683 A1691:B1692 A1700:B1701 A1709:B1710 A1737:B1738 A1746:B1747 A1755:B1756 A1764:B1765 A1773:B1774 A1801:B1802 A1810:B1811 A1819:B1820 A1828:B1829 A1837:B1838 A1865:B1866 A1874:B1875 A1883:B1884 A1892:B1893 A1901:B1902 A1929:B1930 A1938:B1939 A1947:B1948 A1956:B1957 A1965:B1966 A1993:B1994 A2002:B2003 A2011:B2012 A2020:B2021 A2029:B2030 A2057:B2058 A2066:B2067 A2075:B2076 A2084:B2085 A2093:B2094 A2121:B2122 A2130:B2131 A2139:B2140 A2148:B2149 A2157:B2158 A2185:B2186 A2194:B2195 A2203:B2204 A2212:B2213 A2221:B2222 A2249:B2250 A2258:B2259 A2267:B2268 A2276:B2277 A2285:B2286 A2313:B2314 A2322:B2323 A2331:B2332 A2340:B2341 A2349:B2350 A2377:B2378 A2386:B2387 A2395:B2396 A2404:B2405 A2413:B2414 A2441:B2442 A2450:B2451 A2459:B2460 A2468:B2469 A2477:B2478 A2505:B2506 A2514:B2515 A2523:B2524 A2532:B2533 A2541:B2542 A2569:B2570 A2578:B2579 A2587:B2588 A2596:B2597 A2605:B2606 A2633:B2634 A2642:B2643 A2651:B2652 A2660:B2661 A2669:B2670 A2715:B2716 A2724:B2725 A2733:B2734 A2761:B2762 A2770:B2771 A2779:B2780 A2788:B2789 A2797:B2798 A2825:B2826 A2834:B2835 A2843:B2844 A2852:B2853 A2861:B2862 A2889:B2890 A2898:B2899 A2907:B2908 A2916:B2917 A2925:B2926 A2953:B2954 A2962:B2963 A2971:B2972 A2980:B2981 A2989:B2990 A3017:B3018 A3026:B3027 A3035:B3036 A3044:B3045 A3053:B3054 A3081:B3082 A3090:B3091 A3099:B3100 A3108:B3109 A3117:B3118 A3145:B3146 A3154:B3155 A3163:B3164 A3172:B3173 A3181:B3182 A3209:B3210 A3218:B3219 A3227:B3228 A3236:B3237 A3245:B3246 A3273:B3274 A3282:B3283 A3291:B3292 A3300:B3301 A3309:B3310 A3346:B3347">
    <cfRule type="expression" dxfId="384" priority="1073">
      <formula>(COUNTIF($Q$18:$Q$60,A3)&gt;0)</formula>
    </cfRule>
  </conditionalFormatting>
  <conditionalFormatting sqref="A12:B17">
    <cfRule type="expression" dxfId="383" priority="1071">
      <formula>(COUNTIF($Q$18:$Q$60,A12)&gt;0)</formula>
    </cfRule>
  </conditionalFormatting>
  <conditionalFormatting sqref="A12:B19">
    <cfRule type="cellIs" dxfId="382" priority="1069" operator="lessThan">
      <formula>$M$2</formula>
    </cfRule>
  </conditionalFormatting>
  <conditionalFormatting sqref="A18:B19">
    <cfRule type="expression" dxfId="381" priority="1070">
      <formula>(COUNTIF($Q$18:$Q$60,A12)&gt;0)</formula>
    </cfRule>
  </conditionalFormatting>
  <conditionalFormatting sqref="A21:B26">
    <cfRule type="expression" dxfId="380" priority="1068">
      <formula>(COUNTIF($Q$18:$Q$60,A21)&gt;0)</formula>
    </cfRule>
  </conditionalFormatting>
  <conditionalFormatting sqref="A21:B28">
    <cfRule type="cellIs" dxfId="379" priority="1066" operator="lessThan">
      <formula>$M$2</formula>
    </cfRule>
  </conditionalFormatting>
  <conditionalFormatting sqref="A27:B28">
    <cfRule type="expression" dxfId="378" priority="1067">
      <formula>(COUNTIF($Q$18:$Q$60,A21)&gt;0)</formula>
    </cfRule>
  </conditionalFormatting>
  <conditionalFormatting sqref="A30:B35">
    <cfRule type="expression" dxfId="377" priority="1065">
      <formula>(COUNTIF($Q$18:$Q$60,A30)&gt;0)</formula>
    </cfRule>
  </conditionalFormatting>
  <conditionalFormatting sqref="A30:B37">
    <cfRule type="cellIs" dxfId="376" priority="1063" operator="lessThan">
      <formula>$M$2</formula>
    </cfRule>
  </conditionalFormatting>
  <conditionalFormatting sqref="A36:B37">
    <cfRule type="expression" dxfId="375" priority="1064">
      <formula>(COUNTIF($Q$18:$Q$60,A30)&gt;0)</formula>
    </cfRule>
  </conditionalFormatting>
  <conditionalFormatting sqref="A39:B44">
    <cfRule type="expression" dxfId="374" priority="1062">
      <formula>(COUNTIF($Q$18:$Q$60,A39)&gt;0)</formula>
    </cfRule>
  </conditionalFormatting>
  <conditionalFormatting sqref="A39:B46">
    <cfRule type="cellIs" dxfId="373" priority="1060" operator="lessThan">
      <formula>$M$2</formula>
    </cfRule>
  </conditionalFormatting>
  <conditionalFormatting sqref="A45:B46">
    <cfRule type="expression" dxfId="372" priority="1061">
      <formula>(COUNTIF($Q$18:$Q$60,A39)&gt;0)</formula>
    </cfRule>
  </conditionalFormatting>
  <conditionalFormatting sqref="A48:B53">
    <cfRule type="expression" dxfId="371" priority="1059">
      <formula>(COUNTIF($Q$18:$Q$60,A48)&gt;0)</formula>
    </cfRule>
  </conditionalFormatting>
  <conditionalFormatting sqref="A48:B55">
    <cfRule type="cellIs" dxfId="370" priority="1057" operator="lessThan">
      <formula>$M$2</formula>
    </cfRule>
  </conditionalFormatting>
  <conditionalFormatting sqref="A54:B55">
    <cfRule type="expression" dxfId="369" priority="1058">
      <formula>(COUNTIF($Q$18:$Q$60,A48)&gt;0)</formula>
    </cfRule>
  </conditionalFormatting>
  <conditionalFormatting sqref="A57:B62">
    <cfRule type="expression" dxfId="368" priority="1056">
      <formula>(COUNTIF($Q$18:$Q$60,A57)&gt;0)</formula>
    </cfRule>
  </conditionalFormatting>
  <conditionalFormatting sqref="A57:B64">
    <cfRule type="cellIs" dxfId="367" priority="1054" operator="lessThan">
      <formula>$M$2</formula>
    </cfRule>
  </conditionalFormatting>
  <conditionalFormatting sqref="A63:B64">
    <cfRule type="expression" dxfId="366" priority="1055">
      <formula>(COUNTIF($Q$18:$Q$60,A57)&gt;0)</formula>
    </cfRule>
  </conditionalFormatting>
  <conditionalFormatting sqref="A67:B72">
    <cfRule type="expression" dxfId="365" priority="978">
      <formula>(COUNTIF($Q$18:$Q$60,A67)&gt;0)</formula>
    </cfRule>
  </conditionalFormatting>
  <conditionalFormatting sqref="A67:B74">
    <cfRule type="cellIs" dxfId="364" priority="976" operator="lessThan">
      <formula>$M$2</formula>
    </cfRule>
  </conditionalFormatting>
  <conditionalFormatting sqref="A73:B74">
    <cfRule type="expression" dxfId="363" priority="977">
      <formula>(COUNTIF($Q$18:$Q$60,A67)&gt;0)</formula>
    </cfRule>
  </conditionalFormatting>
  <conditionalFormatting sqref="A76:B81">
    <cfRule type="expression" dxfId="362" priority="975">
      <formula>(COUNTIF($Q$18:$Q$60,A76)&gt;0)</formula>
    </cfRule>
  </conditionalFormatting>
  <conditionalFormatting sqref="A76:B83 A140:B147 A204:B211 A268:B275 A332:B339 A396:B403 A460:B467 A524:B531 A588:B595 A652:B659 A716:B723 A780:B787 A844:B851 A908:B915 A972:B979 A1036:B1043 A1100:B1107 A1164:B1171 A1228:B1235 A1292:B1299 A1356:B1363 A1420:B1427 A1484:B1491 A1548:B1555 A1612:B1619 A1676:B1683 A1740:B1747 A1804:B1811 A1868:B1875 A1932:B1939 A1996:B2003 A2060:B2067 A2124:B2131 A2188:B2195 A2252:B2259 A2316:B2323 A2380:B2387 A2444:B2451 A2508:B2515 A2572:B2579 A2636:B2643 A2764:B2771 A2828:B2835 A2892:B2899 A2956:B2963 A3020:B3027 A3084:B3091 A3148:B3155 A3212:B3219 A3276:B3283 A3340:B3347">
    <cfRule type="cellIs" dxfId="361" priority="973" operator="greaterThan">
      <formula>$N$2</formula>
    </cfRule>
  </conditionalFormatting>
  <conditionalFormatting sqref="A82:B83">
    <cfRule type="expression" dxfId="360" priority="974">
      <formula>(COUNTIF($Q$18:$Q$60,A76)&gt;0)</formula>
    </cfRule>
  </conditionalFormatting>
  <conditionalFormatting sqref="A85:B90">
    <cfRule type="expression" dxfId="359" priority="972">
      <formula>(COUNTIF($Q$18:$Q$60,A85)&gt;0)</formula>
    </cfRule>
  </conditionalFormatting>
  <conditionalFormatting sqref="A85:B92">
    <cfRule type="cellIs" dxfId="358" priority="970" operator="lessThan">
      <formula>$M$2</formula>
    </cfRule>
  </conditionalFormatting>
  <conditionalFormatting sqref="A91:B92">
    <cfRule type="expression" dxfId="357" priority="971">
      <formula>(COUNTIF($Q$18:$Q$60,A85)&gt;0)</formula>
    </cfRule>
  </conditionalFormatting>
  <conditionalFormatting sqref="A94:B99">
    <cfRule type="expression" dxfId="356" priority="969">
      <formula>(COUNTIF($Q$18:$Q$60,A94)&gt;0)</formula>
    </cfRule>
  </conditionalFormatting>
  <conditionalFormatting sqref="A94:B101">
    <cfRule type="cellIs" dxfId="355" priority="967" operator="lessThan">
      <formula>$M$2</formula>
    </cfRule>
  </conditionalFormatting>
  <conditionalFormatting sqref="A100:B101">
    <cfRule type="expression" dxfId="354" priority="968">
      <formula>(COUNTIF($Q$18:$Q$60,A94)&gt;0)</formula>
    </cfRule>
  </conditionalFormatting>
  <conditionalFormatting sqref="A103:B108">
    <cfRule type="expression" dxfId="353" priority="966">
      <formula>(COUNTIF($Q$18:$Q$60,A103)&gt;0)</formula>
    </cfRule>
  </conditionalFormatting>
  <conditionalFormatting sqref="A103:B110">
    <cfRule type="cellIs" dxfId="352" priority="964" operator="lessThan">
      <formula>$M$2</formula>
    </cfRule>
  </conditionalFormatting>
  <conditionalFormatting sqref="A109:B110">
    <cfRule type="expression" dxfId="351" priority="965">
      <formula>(COUNTIF($Q$18:$Q$60,A103)&gt;0)</formula>
    </cfRule>
  </conditionalFormatting>
  <conditionalFormatting sqref="A112:B117">
    <cfRule type="expression" dxfId="350" priority="424">
      <formula>(COUNTIF($Q$18:$Q$60,A112)&gt;0)</formula>
    </cfRule>
  </conditionalFormatting>
  <conditionalFormatting sqref="A112:B119">
    <cfRule type="cellIs" dxfId="349" priority="422" operator="lessThan">
      <formula>$M$2</formula>
    </cfRule>
  </conditionalFormatting>
  <conditionalFormatting sqref="A118:B119">
    <cfRule type="expression" dxfId="348" priority="423">
      <formula>(COUNTIF($Q$18:$Q$60,A112)&gt;0)</formula>
    </cfRule>
  </conditionalFormatting>
  <conditionalFormatting sqref="A121:B126">
    <cfRule type="expression" dxfId="347" priority="421">
      <formula>(COUNTIF($Q$18:$Q$60,A121)&gt;0)</formula>
    </cfRule>
  </conditionalFormatting>
  <conditionalFormatting sqref="A121:B128">
    <cfRule type="cellIs" dxfId="346" priority="105" operator="lessThan">
      <formula>$M$2</formula>
    </cfRule>
  </conditionalFormatting>
  <conditionalFormatting sqref="A127:B128">
    <cfRule type="expression" dxfId="345" priority="106">
      <formula>(COUNTIF($Q$18:$Q$60,A121)&gt;0)</formula>
    </cfRule>
  </conditionalFormatting>
  <conditionalFormatting sqref="A176:B181">
    <cfRule type="expression" dxfId="344" priority="418">
      <formula>(COUNTIF($Q$18:$Q$60,A176)&gt;0)</formula>
    </cfRule>
  </conditionalFormatting>
  <conditionalFormatting sqref="A176:B183">
    <cfRule type="cellIs" dxfId="343" priority="416" operator="lessThan">
      <formula>$M$2</formula>
    </cfRule>
  </conditionalFormatting>
  <conditionalFormatting sqref="A182:B183">
    <cfRule type="expression" dxfId="342" priority="417">
      <formula>(COUNTIF($Q$18:$Q$60,A176)&gt;0)</formula>
    </cfRule>
  </conditionalFormatting>
  <conditionalFormatting sqref="A185:B190">
    <cfRule type="expression" dxfId="341" priority="415">
      <formula>(COUNTIF($Q$18:$Q$60,A185)&gt;0)</formula>
    </cfRule>
  </conditionalFormatting>
  <conditionalFormatting sqref="A185:B192">
    <cfRule type="cellIs" dxfId="340" priority="103" operator="lessThan">
      <formula>$M$2</formula>
    </cfRule>
  </conditionalFormatting>
  <conditionalFormatting sqref="A191:B192">
    <cfRule type="expression" dxfId="339" priority="104">
      <formula>(COUNTIF($Q$18:$Q$60,A185)&gt;0)</formula>
    </cfRule>
  </conditionalFormatting>
  <conditionalFormatting sqref="A240:B245">
    <cfRule type="expression" dxfId="338" priority="412">
      <formula>(COUNTIF($Q$18:$Q$60,A240)&gt;0)</formula>
    </cfRule>
  </conditionalFormatting>
  <conditionalFormatting sqref="A240:B247">
    <cfRule type="cellIs" dxfId="337" priority="410" operator="lessThan">
      <formula>$M$2</formula>
    </cfRule>
  </conditionalFormatting>
  <conditionalFormatting sqref="A246:B247">
    <cfRule type="expression" dxfId="336" priority="411">
      <formula>(COUNTIF($Q$18:$Q$60,A240)&gt;0)</formula>
    </cfRule>
  </conditionalFormatting>
  <conditionalFormatting sqref="A249:B254">
    <cfRule type="expression" dxfId="335" priority="409">
      <formula>(COUNTIF($Q$18:$Q$60,A249)&gt;0)</formula>
    </cfRule>
  </conditionalFormatting>
  <conditionalFormatting sqref="A249:B256">
    <cfRule type="cellIs" dxfId="334" priority="101" operator="lessThan">
      <formula>$M$2</formula>
    </cfRule>
  </conditionalFormatting>
  <conditionalFormatting sqref="A255:B256">
    <cfRule type="expression" dxfId="333" priority="102">
      <formula>(COUNTIF($Q$18:$Q$60,A249)&gt;0)</formula>
    </cfRule>
  </conditionalFormatting>
  <conditionalFormatting sqref="A304:B309">
    <cfRule type="expression" dxfId="332" priority="406">
      <formula>(COUNTIF($Q$18:$Q$60,A304)&gt;0)</formula>
    </cfRule>
  </conditionalFormatting>
  <conditionalFormatting sqref="A304:B311">
    <cfRule type="cellIs" dxfId="331" priority="404" operator="lessThan">
      <formula>$M$2</formula>
    </cfRule>
  </conditionalFormatting>
  <conditionalFormatting sqref="A310:B311">
    <cfRule type="expression" dxfId="330" priority="405">
      <formula>(COUNTIF($Q$18:$Q$60,A304)&gt;0)</formula>
    </cfRule>
  </conditionalFormatting>
  <conditionalFormatting sqref="A313:B318">
    <cfRule type="expression" dxfId="329" priority="403">
      <formula>(COUNTIF($Q$18:$Q$60,A313)&gt;0)</formula>
    </cfRule>
  </conditionalFormatting>
  <conditionalFormatting sqref="A313:B320">
    <cfRule type="cellIs" dxfId="328" priority="401" operator="lessThan">
      <formula>$M$2</formula>
    </cfRule>
  </conditionalFormatting>
  <conditionalFormatting sqref="A319:B320">
    <cfRule type="expression" dxfId="327" priority="402">
      <formula>(COUNTIF($Q$18:$Q$60,A313)&gt;0)</formula>
    </cfRule>
  </conditionalFormatting>
  <conditionalFormatting sqref="A368:B373">
    <cfRule type="expression" dxfId="326" priority="400">
      <formula>(COUNTIF($Q$18:$Q$60,A368)&gt;0)</formula>
    </cfRule>
  </conditionalFormatting>
  <conditionalFormatting sqref="A368:B375">
    <cfRule type="cellIs" dxfId="325" priority="398" operator="lessThan">
      <formula>$M$2</formula>
    </cfRule>
  </conditionalFormatting>
  <conditionalFormatting sqref="A374:B375">
    <cfRule type="expression" dxfId="324" priority="399">
      <formula>(COUNTIF($Q$18:$Q$60,A368)&gt;0)</formula>
    </cfRule>
  </conditionalFormatting>
  <conditionalFormatting sqref="A377:B382">
    <cfRule type="expression" dxfId="323" priority="397">
      <formula>(COUNTIF($Q$18:$Q$60,A377)&gt;0)</formula>
    </cfRule>
  </conditionalFormatting>
  <conditionalFormatting sqref="A377:B384">
    <cfRule type="cellIs" dxfId="322" priority="395" operator="lessThan">
      <formula>$M$2</formula>
    </cfRule>
  </conditionalFormatting>
  <conditionalFormatting sqref="A383:B384">
    <cfRule type="expression" dxfId="321" priority="396">
      <formula>(COUNTIF($Q$18:$Q$60,A377)&gt;0)</formula>
    </cfRule>
  </conditionalFormatting>
  <conditionalFormatting sqref="A432:B437">
    <cfRule type="expression" dxfId="320" priority="394">
      <formula>(COUNTIF($Q$18:$Q$60,A432)&gt;0)</formula>
    </cfRule>
  </conditionalFormatting>
  <conditionalFormatting sqref="A432:B439">
    <cfRule type="cellIs" dxfId="319" priority="392" operator="lessThan">
      <formula>$M$2</formula>
    </cfRule>
  </conditionalFormatting>
  <conditionalFormatting sqref="A438:B439">
    <cfRule type="expression" dxfId="318" priority="393">
      <formula>(COUNTIF($Q$18:$Q$60,A432)&gt;0)</formula>
    </cfRule>
  </conditionalFormatting>
  <conditionalFormatting sqref="A441:B446">
    <cfRule type="expression" dxfId="317" priority="391">
      <formula>(COUNTIF($Q$18:$Q$60,A441)&gt;0)</formula>
    </cfRule>
  </conditionalFormatting>
  <conditionalFormatting sqref="A441:B448">
    <cfRule type="cellIs" dxfId="316" priority="389" operator="lessThan">
      <formula>$M$2</formula>
    </cfRule>
  </conditionalFormatting>
  <conditionalFormatting sqref="A447:B448">
    <cfRule type="expression" dxfId="315" priority="390">
      <formula>(COUNTIF($Q$18:$Q$60,A441)&gt;0)</formula>
    </cfRule>
  </conditionalFormatting>
  <conditionalFormatting sqref="A496:B501">
    <cfRule type="expression" dxfId="314" priority="388">
      <formula>(COUNTIF($Q$18:$Q$60,A496)&gt;0)</formula>
    </cfRule>
  </conditionalFormatting>
  <conditionalFormatting sqref="A496:B503">
    <cfRule type="cellIs" dxfId="313" priority="386" operator="lessThan">
      <formula>$M$2</formula>
    </cfRule>
  </conditionalFormatting>
  <conditionalFormatting sqref="A502:B503">
    <cfRule type="expression" dxfId="312" priority="387">
      <formula>(COUNTIF($Q$18:$Q$60,A496)&gt;0)</formula>
    </cfRule>
  </conditionalFormatting>
  <conditionalFormatting sqref="A505:B510">
    <cfRule type="expression" dxfId="311" priority="385">
      <formula>(COUNTIF($Q$18:$Q$60,A505)&gt;0)</formula>
    </cfRule>
  </conditionalFormatting>
  <conditionalFormatting sqref="A505:B512">
    <cfRule type="cellIs" dxfId="310" priority="383" operator="lessThan">
      <formula>$M$2</formula>
    </cfRule>
  </conditionalFormatting>
  <conditionalFormatting sqref="A511:B512">
    <cfRule type="expression" dxfId="309" priority="384">
      <formula>(COUNTIF($Q$18:$Q$60,A505)&gt;0)</formula>
    </cfRule>
  </conditionalFormatting>
  <conditionalFormatting sqref="A560:B565">
    <cfRule type="expression" dxfId="308" priority="382">
      <formula>(COUNTIF($Q$18:$Q$60,A560)&gt;0)</formula>
    </cfRule>
  </conditionalFormatting>
  <conditionalFormatting sqref="A560:B567">
    <cfRule type="cellIs" dxfId="307" priority="380" operator="lessThan">
      <formula>$M$2</formula>
    </cfRule>
  </conditionalFormatting>
  <conditionalFormatting sqref="A566:B567">
    <cfRule type="expression" dxfId="306" priority="381">
      <formula>(COUNTIF($Q$18:$Q$60,A560)&gt;0)</formula>
    </cfRule>
  </conditionalFormatting>
  <conditionalFormatting sqref="A569:B574">
    <cfRule type="expression" dxfId="305" priority="379">
      <formula>(COUNTIF($Q$18:$Q$60,A569)&gt;0)</formula>
    </cfRule>
  </conditionalFormatting>
  <conditionalFormatting sqref="A569:B576">
    <cfRule type="cellIs" dxfId="304" priority="377" operator="lessThan">
      <formula>$M$2</formula>
    </cfRule>
  </conditionalFormatting>
  <conditionalFormatting sqref="A575:B576">
    <cfRule type="expression" dxfId="303" priority="378">
      <formula>(COUNTIF($Q$18:$Q$60,A569)&gt;0)</formula>
    </cfRule>
  </conditionalFormatting>
  <conditionalFormatting sqref="A624:B629">
    <cfRule type="expression" dxfId="302" priority="376">
      <formula>(COUNTIF($Q$18:$Q$60,A624)&gt;0)</formula>
    </cfRule>
  </conditionalFormatting>
  <conditionalFormatting sqref="A624:B631">
    <cfRule type="cellIs" dxfId="301" priority="374" operator="lessThan">
      <formula>$M$2</formula>
    </cfRule>
  </conditionalFormatting>
  <conditionalFormatting sqref="A630:B631">
    <cfRule type="expression" dxfId="300" priority="375">
      <formula>(COUNTIF($Q$18:$Q$60,A624)&gt;0)</formula>
    </cfRule>
  </conditionalFormatting>
  <conditionalFormatting sqref="A633:B638">
    <cfRule type="expression" dxfId="299" priority="373">
      <formula>(COUNTIF($Q$18:$Q$60,A633)&gt;0)</formula>
    </cfRule>
  </conditionalFormatting>
  <conditionalFormatting sqref="A633:B640">
    <cfRule type="cellIs" dxfId="298" priority="371" operator="lessThan">
      <formula>$M$2</formula>
    </cfRule>
  </conditionalFormatting>
  <conditionalFormatting sqref="A639:B640">
    <cfRule type="expression" dxfId="297" priority="372">
      <formula>(COUNTIF($Q$18:$Q$60,A633)&gt;0)</formula>
    </cfRule>
  </conditionalFormatting>
  <conditionalFormatting sqref="A688:B693">
    <cfRule type="expression" dxfId="296" priority="370">
      <formula>(COUNTIF($Q$18:$Q$60,A688)&gt;0)</formula>
    </cfRule>
  </conditionalFormatting>
  <conditionalFormatting sqref="A688:B695">
    <cfRule type="cellIs" dxfId="295" priority="368" operator="lessThan">
      <formula>$M$2</formula>
    </cfRule>
  </conditionalFormatting>
  <conditionalFormatting sqref="A694:B695">
    <cfRule type="expression" dxfId="294" priority="369">
      <formula>(COUNTIF($Q$18:$Q$60,A688)&gt;0)</formula>
    </cfRule>
  </conditionalFormatting>
  <conditionalFormatting sqref="A697:B702">
    <cfRule type="expression" dxfId="293" priority="367">
      <formula>(COUNTIF($Q$18:$Q$60,A697)&gt;0)</formula>
    </cfRule>
  </conditionalFormatting>
  <conditionalFormatting sqref="A697:B704">
    <cfRule type="cellIs" dxfId="292" priority="365" operator="lessThan">
      <formula>$M$2</formula>
    </cfRule>
  </conditionalFormatting>
  <conditionalFormatting sqref="A703:B704">
    <cfRule type="expression" dxfId="291" priority="366">
      <formula>(COUNTIF($Q$18:$Q$60,A697)&gt;0)</formula>
    </cfRule>
  </conditionalFormatting>
  <conditionalFormatting sqref="A752:B757">
    <cfRule type="expression" dxfId="290" priority="364">
      <formula>(COUNTIF($Q$18:$Q$60,A752)&gt;0)</formula>
    </cfRule>
  </conditionalFormatting>
  <conditionalFormatting sqref="A752:B759">
    <cfRule type="cellIs" dxfId="289" priority="362" operator="lessThan">
      <formula>$M$2</formula>
    </cfRule>
  </conditionalFormatting>
  <conditionalFormatting sqref="A758:B759">
    <cfRule type="expression" dxfId="288" priority="363">
      <formula>(COUNTIF($Q$18:$Q$60,A752)&gt;0)</formula>
    </cfRule>
  </conditionalFormatting>
  <conditionalFormatting sqref="A761:B766">
    <cfRule type="expression" dxfId="287" priority="361">
      <formula>(COUNTIF($Q$18:$Q$60,A761)&gt;0)</formula>
    </cfRule>
  </conditionalFormatting>
  <conditionalFormatting sqref="A761:B768">
    <cfRule type="cellIs" dxfId="286" priority="359" operator="lessThan">
      <formula>$M$2</formula>
    </cfRule>
  </conditionalFormatting>
  <conditionalFormatting sqref="A767:B768">
    <cfRule type="expression" dxfId="285" priority="360">
      <formula>(COUNTIF($Q$18:$Q$60,A761)&gt;0)</formula>
    </cfRule>
  </conditionalFormatting>
  <conditionalFormatting sqref="A816:B821">
    <cfRule type="expression" dxfId="284" priority="358">
      <formula>(COUNTIF($Q$18:$Q$60,A816)&gt;0)</formula>
    </cfRule>
  </conditionalFormatting>
  <conditionalFormatting sqref="A816:B823">
    <cfRule type="cellIs" dxfId="283" priority="356" operator="lessThan">
      <formula>$M$2</formula>
    </cfRule>
  </conditionalFormatting>
  <conditionalFormatting sqref="A822:B823">
    <cfRule type="expression" dxfId="282" priority="357">
      <formula>(COUNTIF($Q$18:$Q$60,A816)&gt;0)</formula>
    </cfRule>
  </conditionalFormatting>
  <conditionalFormatting sqref="A825:B830">
    <cfRule type="expression" dxfId="281" priority="355">
      <formula>(COUNTIF($Q$18:$Q$60,A825)&gt;0)</formula>
    </cfRule>
  </conditionalFormatting>
  <conditionalFormatting sqref="A825:B832">
    <cfRule type="cellIs" dxfId="280" priority="353" operator="lessThan">
      <formula>$M$2</formula>
    </cfRule>
  </conditionalFormatting>
  <conditionalFormatting sqref="A831:B832">
    <cfRule type="expression" dxfId="279" priority="354">
      <formula>(COUNTIF($Q$18:$Q$60,A825)&gt;0)</formula>
    </cfRule>
  </conditionalFormatting>
  <conditionalFormatting sqref="A880:B885">
    <cfRule type="expression" dxfId="278" priority="352">
      <formula>(COUNTIF($Q$18:$Q$60,A880)&gt;0)</formula>
    </cfRule>
  </conditionalFormatting>
  <conditionalFormatting sqref="A880:B887">
    <cfRule type="cellIs" dxfId="277" priority="350" operator="lessThan">
      <formula>$M$2</formula>
    </cfRule>
  </conditionalFormatting>
  <conditionalFormatting sqref="A886:B887">
    <cfRule type="expression" dxfId="276" priority="351">
      <formula>(COUNTIF($Q$18:$Q$60,A880)&gt;0)</formula>
    </cfRule>
  </conditionalFormatting>
  <conditionalFormatting sqref="A889:B894">
    <cfRule type="expression" dxfId="275" priority="349">
      <formula>(COUNTIF($Q$18:$Q$60,A889)&gt;0)</formula>
    </cfRule>
  </conditionalFormatting>
  <conditionalFormatting sqref="A889:B896">
    <cfRule type="cellIs" dxfId="274" priority="347" operator="lessThan">
      <formula>$M$2</formula>
    </cfRule>
  </conditionalFormatting>
  <conditionalFormatting sqref="A895:B896">
    <cfRule type="expression" dxfId="273" priority="348">
      <formula>(COUNTIF($Q$18:$Q$60,A889)&gt;0)</formula>
    </cfRule>
  </conditionalFormatting>
  <conditionalFormatting sqref="A944:B949">
    <cfRule type="expression" dxfId="272" priority="346">
      <formula>(COUNTIF($Q$18:$Q$60,A944)&gt;0)</formula>
    </cfRule>
  </conditionalFormatting>
  <conditionalFormatting sqref="A944:B951">
    <cfRule type="cellIs" dxfId="271" priority="344" operator="lessThan">
      <formula>$M$2</formula>
    </cfRule>
  </conditionalFormatting>
  <conditionalFormatting sqref="A950:B951">
    <cfRule type="expression" dxfId="270" priority="345">
      <formula>(COUNTIF($Q$18:$Q$60,A944)&gt;0)</formula>
    </cfRule>
  </conditionalFormatting>
  <conditionalFormatting sqref="A953:B958">
    <cfRule type="expression" dxfId="269" priority="343">
      <formula>(COUNTIF($Q$18:$Q$60,A953)&gt;0)</formula>
    </cfRule>
  </conditionalFormatting>
  <conditionalFormatting sqref="A953:B960">
    <cfRule type="cellIs" dxfId="268" priority="341" operator="lessThan">
      <formula>$M$2</formula>
    </cfRule>
  </conditionalFormatting>
  <conditionalFormatting sqref="A959:B960">
    <cfRule type="expression" dxfId="267" priority="342">
      <formula>(COUNTIF($Q$18:$Q$60,A953)&gt;0)</formula>
    </cfRule>
  </conditionalFormatting>
  <conditionalFormatting sqref="A1008:B1013">
    <cfRule type="expression" dxfId="266" priority="340">
      <formula>(COUNTIF($Q$18:$Q$60,A1008)&gt;0)</formula>
    </cfRule>
  </conditionalFormatting>
  <conditionalFormatting sqref="A1008:B1015">
    <cfRule type="cellIs" dxfId="265" priority="338" operator="lessThan">
      <formula>$M$2</formula>
    </cfRule>
  </conditionalFormatting>
  <conditionalFormatting sqref="A1014:B1015">
    <cfRule type="expression" dxfId="264" priority="339">
      <formula>(COUNTIF($Q$18:$Q$60,A1008)&gt;0)</formula>
    </cfRule>
  </conditionalFormatting>
  <conditionalFormatting sqref="A1017:B1022">
    <cfRule type="expression" dxfId="263" priority="337">
      <formula>(COUNTIF($Q$18:$Q$60,A1017)&gt;0)</formula>
    </cfRule>
  </conditionalFormatting>
  <conditionalFormatting sqref="A1017:B1024">
    <cfRule type="cellIs" dxfId="262" priority="335" operator="lessThan">
      <formula>$M$2</formula>
    </cfRule>
  </conditionalFormatting>
  <conditionalFormatting sqref="A1023:B1024">
    <cfRule type="expression" dxfId="261" priority="336">
      <formula>(COUNTIF($Q$18:$Q$60,A1017)&gt;0)</formula>
    </cfRule>
  </conditionalFormatting>
  <conditionalFormatting sqref="A1072:B1077">
    <cfRule type="expression" dxfId="260" priority="334">
      <formula>(COUNTIF($Q$18:$Q$60,A1072)&gt;0)</formula>
    </cfRule>
  </conditionalFormatting>
  <conditionalFormatting sqref="A1072:B1079">
    <cfRule type="cellIs" dxfId="259" priority="332" operator="lessThan">
      <formula>$M$2</formula>
    </cfRule>
  </conditionalFormatting>
  <conditionalFormatting sqref="A1078:B1079">
    <cfRule type="expression" dxfId="258" priority="333">
      <formula>(COUNTIF($Q$18:$Q$60,A1072)&gt;0)</formula>
    </cfRule>
  </conditionalFormatting>
  <conditionalFormatting sqref="A1081:B1086">
    <cfRule type="expression" dxfId="257" priority="331">
      <formula>(COUNTIF($Q$18:$Q$60,A1081)&gt;0)</formula>
    </cfRule>
  </conditionalFormatting>
  <conditionalFormatting sqref="A1081:B1088">
    <cfRule type="cellIs" dxfId="256" priority="329" operator="lessThan">
      <formula>$M$2</formula>
    </cfRule>
  </conditionalFormatting>
  <conditionalFormatting sqref="A1087:B1088">
    <cfRule type="expression" dxfId="255" priority="330">
      <formula>(COUNTIF($Q$18:$Q$60,A1081)&gt;0)</formula>
    </cfRule>
  </conditionalFormatting>
  <conditionalFormatting sqref="A1136:B1141">
    <cfRule type="expression" dxfId="254" priority="328">
      <formula>(COUNTIF($Q$18:$Q$60,A1136)&gt;0)</formula>
    </cfRule>
  </conditionalFormatting>
  <conditionalFormatting sqref="A1136:B1143">
    <cfRule type="cellIs" dxfId="253" priority="326" operator="lessThan">
      <formula>$M$2</formula>
    </cfRule>
  </conditionalFormatting>
  <conditionalFormatting sqref="A1142:B1143">
    <cfRule type="expression" dxfId="252" priority="327">
      <formula>(COUNTIF($Q$18:$Q$60,A1136)&gt;0)</formula>
    </cfRule>
  </conditionalFormatting>
  <conditionalFormatting sqref="A1145:B1150">
    <cfRule type="expression" dxfId="251" priority="325">
      <formula>(COUNTIF($Q$18:$Q$60,A1145)&gt;0)</formula>
    </cfRule>
  </conditionalFormatting>
  <conditionalFormatting sqref="A1145:B1152">
    <cfRule type="cellIs" dxfId="250" priority="323" operator="lessThan">
      <formula>$M$2</formula>
    </cfRule>
  </conditionalFormatting>
  <conditionalFormatting sqref="A1151:B1152">
    <cfRule type="expression" dxfId="249" priority="324">
      <formula>(COUNTIF($Q$18:$Q$60,A1145)&gt;0)</formula>
    </cfRule>
  </conditionalFormatting>
  <conditionalFormatting sqref="A1200:B1205">
    <cfRule type="expression" dxfId="248" priority="322">
      <formula>(COUNTIF($Q$18:$Q$60,A1200)&gt;0)</formula>
    </cfRule>
  </conditionalFormatting>
  <conditionalFormatting sqref="A1200:B1207">
    <cfRule type="cellIs" dxfId="247" priority="320" operator="lessThan">
      <formula>$M$2</formula>
    </cfRule>
  </conditionalFormatting>
  <conditionalFormatting sqref="A1206:B1207">
    <cfRule type="expression" dxfId="246" priority="321">
      <formula>(COUNTIF($Q$18:$Q$60,A1200)&gt;0)</formula>
    </cfRule>
  </conditionalFormatting>
  <conditionalFormatting sqref="A1209:B1214">
    <cfRule type="expression" dxfId="245" priority="319">
      <formula>(COUNTIF($Q$18:$Q$60,A1209)&gt;0)</formula>
    </cfRule>
  </conditionalFormatting>
  <conditionalFormatting sqref="A1209:B1216">
    <cfRule type="cellIs" dxfId="244" priority="317" operator="lessThan">
      <formula>$M$2</formula>
    </cfRule>
  </conditionalFormatting>
  <conditionalFormatting sqref="A1215:B1216">
    <cfRule type="expression" dxfId="243" priority="318">
      <formula>(COUNTIF($Q$18:$Q$60,A1209)&gt;0)</formula>
    </cfRule>
  </conditionalFormatting>
  <conditionalFormatting sqref="A1264:B1269">
    <cfRule type="expression" dxfId="242" priority="316">
      <formula>(COUNTIF($Q$18:$Q$60,A1264)&gt;0)</formula>
    </cfRule>
  </conditionalFormatting>
  <conditionalFormatting sqref="A1264:B1271">
    <cfRule type="cellIs" dxfId="241" priority="314" operator="lessThan">
      <formula>$M$2</formula>
    </cfRule>
  </conditionalFormatting>
  <conditionalFormatting sqref="A1270:B1271">
    <cfRule type="expression" dxfId="240" priority="315">
      <formula>(COUNTIF($Q$18:$Q$60,A1264)&gt;0)</formula>
    </cfRule>
  </conditionalFormatting>
  <conditionalFormatting sqref="A1273:B1278">
    <cfRule type="expression" dxfId="239" priority="313">
      <formula>(COUNTIF($Q$18:$Q$60,A1273)&gt;0)</formula>
    </cfRule>
  </conditionalFormatting>
  <conditionalFormatting sqref="A1273:B1280">
    <cfRule type="cellIs" dxfId="238" priority="311" operator="lessThan">
      <formula>$M$2</formula>
    </cfRule>
  </conditionalFormatting>
  <conditionalFormatting sqref="A1279:B1280">
    <cfRule type="expression" dxfId="237" priority="312">
      <formula>(COUNTIF($Q$18:$Q$60,A1273)&gt;0)</formula>
    </cfRule>
  </conditionalFormatting>
  <conditionalFormatting sqref="A1328:B1333">
    <cfRule type="expression" dxfId="236" priority="310">
      <formula>(COUNTIF($Q$18:$Q$60,A1328)&gt;0)</formula>
    </cfRule>
  </conditionalFormatting>
  <conditionalFormatting sqref="A1328:B1335">
    <cfRule type="cellIs" dxfId="235" priority="308" operator="lessThan">
      <formula>$M$2</formula>
    </cfRule>
  </conditionalFormatting>
  <conditionalFormatting sqref="A1334:B1335">
    <cfRule type="expression" dxfId="234" priority="309">
      <formula>(COUNTIF($Q$18:$Q$60,A1328)&gt;0)</formula>
    </cfRule>
  </conditionalFormatting>
  <conditionalFormatting sqref="A1337:B1342">
    <cfRule type="expression" dxfId="233" priority="307">
      <formula>(COUNTIF($Q$18:$Q$60,A1337)&gt;0)</formula>
    </cfRule>
  </conditionalFormatting>
  <conditionalFormatting sqref="A1337:B1344">
    <cfRule type="cellIs" dxfId="232" priority="305" operator="lessThan">
      <formula>$M$2</formula>
    </cfRule>
  </conditionalFormatting>
  <conditionalFormatting sqref="A1343:B1344">
    <cfRule type="expression" dxfId="231" priority="306">
      <formula>(COUNTIF($Q$18:$Q$60,A1337)&gt;0)</formula>
    </cfRule>
  </conditionalFormatting>
  <conditionalFormatting sqref="A1392:B1397">
    <cfRule type="expression" dxfId="230" priority="304">
      <formula>(COUNTIF($Q$18:$Q$60,A1392)&gt;0)</formula>
    </cfRule>
  </conditionalFormatting>
  <conditionalFormatting sqref="A1392:B1399">
    <cfRule type="cellIs" dxfId="229" priority="302" operator="lessThan">
      <formula>$M$2</formula>
    </cfRule>
  </conditionalFormatting>
  <conditionalFormatting sqref="A1398:B1399">
    <cfRule type="expression" dxfId="228" priority="303">
      <formula>(COUNTIF($Q$18:$Q$60,A1392)&gt;0)</formula>
    </cfRule>
  </conditionalFormatting>
  <conditionalFormatting sqref="A1401:B1406">
    <cfRule type="expression" dxfId="227" priority="301">
      <formula>(COUNTIF($Q$18:$Q$60,A1401)&gt;0)</formula>
    </cfRule>
  </conditionalFormatting>
  <conditionalFormatting sqref="A1401:B1408">
    <cfRule type="cellIs" dxfId="226" priority="299" operator="lessThan">
      <formula>$M$2</formula>
    </cfRule>
  </conditionalFormatting>
  <conditionalFormatting sqref="A1407:B1408">
    <cfRule type="expression" dxfId="225" priority="300">
      <formula>(COUNTIF($Q$18:$Q$60,A1401)&gt;0)</formula>
    </cfRule>
  </conditionalFormatting>
  <conditionalFormatting sqref="A1456:B1461">
    <cfRule type="expression" dxfId="224" priority="298">
      <formula>(COUNTIF($Q$18:$Q$60,A1456)&gt;0)</formula>
    </cfRule>
  </conditionalFormatting>
  <conditionalFormatting sqref="A1456:B1463">
    <cfRule type="cellIs" dxfId="223" priority="296" operator="lessThan">
      <formula>$M$2</formula>
    </cfRule>
  </conditionalFormatting>
  <conditionalFormatting sqref="A1462:B1463">
    <cfRule type="expression" dxfId="222" priority="297">
      <formula>(COUNTIF($Q$18:$Q$60,A1456)&gt;0)</formula>
    </cfRule>
  </conditionalFormatting>
  <conditionalFormatting sqref="A1465:B1470">
    <cfRule type="expression" dxfId="221" priority="295">
      <formula>(COUNTIF($Q$18:$Q$60,A1465)&gt;0)</formula>
    </cfRule>
  </conditionalFormatting>
  <conditionalFormatting sqref="A1465:B1472">
    <cfRule type="cellIs" dxfId="220" priority="293" operator="lessThan">
      <formula>$M$2</formula>
    </cfRule>
  </conditionalFormatting>
  <conditionalFormatting sqref="A1471:B1472">
    <cfRule type="expression" dxfId="219" priority="294">
      <formula>(COUNTIF($Q$18:$Q$60,A1465)&gt;0)</formula>
    </cfRule>
  </conditionalFormatting>
  <conditionalFormatting sqref="A1520:B1525">
    <cfRule type="expression" dxfId="218" priority="292">
      <formula>(COUNTIF($Q$18:$Q$60,A1520)&gt;0)</formula>
    </cfRule>
  </conditionalFormatting>
  <conditionalFormatting sqref="A1520:B1527">
    <cfRule type="cellIs" dxfId="217" priority="290" operator="lessThan">
      <formula>$M$2</formula>
    </cfRule>
  </conditionalFormatting>
  <conditionalFormatting sqref="A1526:B1527">
    <cfRule type="expression" dxfId="216" priority="291">
      <formula>(COUNTIF($Q$18:$Q$60,A1520)&gt;0)</formula>
    </cfRule>
  </conditionalFormatting>
  <conditionalFormatting sqref="A1529:B1534">
    <cfRule type="expression" dxfId="215" priority="289">
      <formula>(COUNTIF($Q$18:$Q$60,A1529)&gt;0)</formula>
    </cfRule>
  </conditionalFormatting>
  <conditionalFormatting sqref="A1529:B1536">
    <cfRule type="cellIs" dxfId="214" priority="287" operator="lessThan">
      <formula>$M$2</formula>
    </cfRule>
  </conditionalFormatting>
  <conditionalFormatting sqref="A1535:B1536">
    <cfRule type="expression" dxfId="213" priority="288">
      <formula>(COUNTIF($Q$18:$Q$60,A1529)&gt;0)</formula>
    </cfRule>
  </conditionalFormatting>
  <conditionalFormatting sqref="A1584:B1589">
    <cfRule type="expression" dxfId="212" priority="286">
      <formula>(COUNTIF($Q$18:$Q$60,A1584)&gt;0)</formula>
    </cfRule>
  </conditionalFormatting>
  <conditionalFormatting sqref="A1584:B1591">
    <cfRule type="cellIs" dxfId="211" priority="284" operator="lessThan">
      <formula>$M$2</formula>
    </cfRule>
  </conditionalFormatting>
  <conditionalFormatting sqref="A1590:B1591">
    <cfRule type="expression" dxfId="210" priority="285">
      <formula>(COUNTIF($Q$18:$Q$60,A1584)&gt;0)</formula>
    </cfRule>
  </conditionalFormatting>
  <conditionalFormatting sqref="A1593:B1598">
    <cfRule type="expression" dxfId="209" priority="283">
      <formula>(COUNTIF($Q$18:$Q$60,A1593)&gt;0)</formula>
    </cfRule>
  </conditionalFormatting>
  <conditionalFormatting sqref="A1593:B1600">
    <cfRule type="cellIs" dxfId="208" priority="281" operator="lessThan">
      <formula>$M$2</formula>
    </cfRule>
  </conditionalFormatting>
  <conditionalFormatting sqref="A1599:B1600">
    <cfRule type="expression" dxfId="207" priority="282">
      <formula>(COUNTIF($Q$18:$Q$60,A1593)&gt;0)</formula>
    </cfRule>
  </conditionalFormatting>
  <conditionalFormatting sqref="A1648:B1653">
    <cfRule type="expression" dxfId="206" priority="280">
      <formula>(COUNTIF($Q$18:$Q$60,A1648)&gt;0)</formula>
    </cfRule>
  </conditionalFormatting>
  <conditionalFormatting sqref="A1648:B1655">
    <cfRule type="cellIs" dxfId="205" priority="278" operator="lessThan">
      <formula>$M$2</formula>
    </cfRule>
  </conditionalFormatting>
  <conditionalFormatting sqref="A1654:B1655">
    <cfRule type="expression" dxfId="204" priority="279">
      <formula>(COUNTIF($Q$18:$Q$60,A1648)&gt;0)</formula>
    </cfRule>
  </conditionalFormatting>
  <conditionalFormatting sqref="A1657:B1662">
    <cfRule type="expression" dxfId="203" priority="277">
      <formula>(COUNTIF($Q$18:$Q$60,A1657)&gt;0)</formula>
    </cfRule>
  </conditionalFormatting>
  <conditionalFormatting sqref="A1657:B1664">
    <cfRule type="cellIs" dxfId="202" priority="275" operator="lessThan">
      <formula>$M$2</formula>
    </cfRule>
  </conditionalFormatting>
  <conditionalFormatting sqref="A1663:B1664">
    <cfRule type="expression" dxfId="201" priority="276">
      <formula>(COUNTIF($Q$18:$Q$60,A1657)&gt;0)</formula>
    </cfRule>
  </conditionalFormatting>
  <conditionalFormatting sqref="A1712:B1717">
    <cfRule type="expression" dxfId="200" priority="274">
      <formula>(COUNTIF($Q$18:$Q$60,A1712)&gt;0)</formula>
    </cfRule>
  </conditionalFormatting>
  <conditionalFormatting sqref="A1712:B1719">
    <cfRule type="cellIs" dxfId="199" priority="272" operator="lessThan">
      <formula>$M$2</formula>
    </cfRule>
  </conditionalFormatting>
  <conditionalFormatting sqref="A1718:B1719">
    <cfRule type="expression" dxfId="198" priority="273">
      <formula>(COUNTIF($Q$18:$Q$60,A1712)&gt;0)</formula>
    </cfRule>
  </conditionalFormatting>
  <conditionalFormatting sqref="A1721:B1726">
    <cfRule type="expression" dxfId="197" priority="271">
      <formula>(COUNTIF($Q$18:$Q$60,A1721)&gt;0)</formula>
    </cfRule>
  </conditionalFormatting>
  <conditionalFormatting sqref="A1721:B1728">
    <cfRule type="cellIs" dxfId="196" priority="269" operator="lessThan">
      <formula>$M$2</formula>
    </cfRule>
  </conditionalFormatting>
  <conditionalFormatting sqref="A1727:B1728">
    <cfRule type="expression" dxfId="195" priority="270">
      <formula>(COUNTIF($Q$18:$Q$60,A1721)&gt;0)</formula>
    </cfRule>
  </conditionalFormatting>
  <conditionalFormatting sqref="A1776:B1781">
    <cfRule type="expression" dxfId="194" priority="268">
      <formula>(COUNTIF($Q$18:$Q$60,A1776)&gt;0)</formula>
    </cfRule>
  </conditionalFormatting>
  <conditionalFormatting sqref="A1776:B1783">
    <cfRule type="cellIs" dxfId="193" priority="266" operator="lessThan">
      <formula>$M$2</formula>
    </cfRule>
  </conditionalFormatting>
  <conditionalFormatting sqref="A1782:B1783">
    <cfRule type="expression" dxfId="192" priority="267">
      <formula>(COUNTIF($Q$18:$Q$60,A1776)&gt;0)</formula>
    </cfRule>
  </conditionalFormatting>
  <conditionalFormatting sqref="A1785:B1790">
    <cfRule type="expression" dxfId="191" priority="265">
      <formula>(COUNTIF($Q$18:$Q$60,A1785)&gt;0)</formula>
    </cfRule>
  </conditionalFormatting>
  <conditionalFormatting sqref="A1785:B1792">
    <cfRule type="cellIs" dxfId="190" priority="263" operator="lessThan">
      <formula>$M$2</formula>
    </cfRule>
  </conditionalFormatting>
  <conditionalFormatting sqref="A1791:B1792">
    <cfRule type="expression" dxfId="189" priority="264">
      <formula>(COUNTIF($Q$18:$Q$60,A1785)&gt;0)</formula>
    </cfRule>
  </conditionalFormatting>
  <conditionalFormatting sqref="A1840:B1845">
    <cfRule type="expression" dxfId="188" priority="262">
      <formula>(COUNTIF($Q$18:$Q$60,A1840)&gt;0)</formula>
    </cfRule>
  </conditionalFormatting>
  <conditionalFormatting sqref="A1840:B1847">
    <cfRule type="cellIs" dxfId="187" priority="260" operator="lessThan">
      <formula>$M$2</formula>
    </cfRule>
  </conditionalFormatting>
  <conditionalFormatting sqref="A1846:B1847">
    <cfRule type="expression" dxfId="186" priority="261">
      <formula>(COUNTIF($Q$18:$Q$60,A1840)&gt;0)</formula>
    </cfRule>
  </conditionalFormatting>
  <conditionalFormatting sqref="A1849:B1854">
    <cfRule type="expression" dxfId="185" priority="259">
      <formula>(COUNTIF($Q$18:$Q$60,A1849)&gt;0)</formula>
    </cfRule>
  </conditionalFormatting>
  <conditionalFormatting sqref="A1849:B1856">
    <cfRule type="cellIs" dxfId="184" priority="257" operator="lessThan">
      <formula>$M$2</formula>
    </cfRule>
  </conditionalFormatting>
  <conditionalFormatting sqref="A1855:B1856">
    <cfRule type="expression" dxfId="183" priority="258">
      <formula>(COUNTIF($Q$18:$Q$60,A1849)&gt;0)</formula>
    </cfRule>
  </conditionalFormatting>
  <conditionalFormatting sqref="A1904:B1909">
    <cfRule type="expression" dxfId="182" priority="256">
      <formula>(COUNTIF($Q$18:$Q$60,A1904)&gt;0)</formula>
    </cfRule>
  </conditionalFormatting>
  <conditionalFormatting sqref="A1904:B1911">
    <cfRule type="cellIs" dxfId="181" priority="254" operator="lessThan">
      <formula>$M$2</formula>
    </cfRule>
  </conditionalFormatting>
  <conditionalFormatting sqref="A1910:B1911">
    <cfRule type="expression" dxfId="180" priority="255">
      <formula>(COUNTIF($Q$18:$Q$60,A1904)&gt;0)</formula>
    </cfRule>
  </conditionalFormatting>
  <conditionalFormatting sqref="A1913:B1918">
    <cfRule type="expression" dxfId="179" priority="253">
      <formula>(COUNTIF($Q$18:$Q$60,A1913)&gt;0)</formula>
    </cfRule>
  </conditionalFormatting>
  <conditionalFormatting sqref="A1913:B1920">
    <cfRule type="cellIs" dxfId="178" priority="251" operator="lessThan">
      <formula>$M$2</formula>
    </cfRule>
  </conditionalFormatting>
  <conditionalFormatting sqref="A1919:B1920">
    <cfRule type="expression" dxfId="177" priority="252">
      <formula>(COUNTIF($Q$18:$Q$60,A1913)&gt;0)</formula>
    </cfRule>
  </conditionalFormatting>
  <conditionalFormatting sqref="A1968:B1973">
    <cfRule type="expression" dxfId="176" priority="250">
      <formula>(COUNTIF($Q$18:$Q$60,A1968)&gt;0)</formula>
    </cfRule>
  </conditionalFormatting>
  <conditionalFormatting sqref="A1968:B1975">
    <cfRule type="cellIs" dxfId="175" priority="248" operator="lessThan">
      <formula>$M$2</formula>
    </cfRule>
  </conditionalFormatting>
  <conditionalFormatting sqref="A1974:B1975">
    <cfRule type="expression" dxfId="174" priority="249">
      <formula>(COUNTIF($Q$18:$Q$60,A1968)&gt;0)</formula>
    </cfRule>
  </conditionalFormatting>
  <conditionalFormatting sqref="A1977:B1982">
    <cfRule type="expression" dxfId="173" priority="247">
      <formula>(COUNTIF($Q$18:$Q$60,A1977)&gt;0)</formula>
    </cfRule>
  </conditionalFormatting>
  <conditionalFormatting sqref="A1977:B1984">
    <cfRule type="cellIs" dxfId="172" priority="245" operator="lessThan">
      <formula>$M$2</formula>
    </cfRule>
  </conditionalFormatting>
  <conditionalFormatting sqref="A1983:B1984">
    <cfRule type="expression" dxfId="171" priority="246">
      <formula>(COUNTIF($Q$18:$Q$60,A1977)&gt;0)</formula>
    </cfRule>
  </conditionalFormatting>
  <conditionalFormatting sqref="A2032:B2037">
    <cfRule type="expression" dxfId="170" priority="244">
      <formula>(COUNTIF($Q$18:$Q$60,A2032)&gt;0)</formula>
    </cfRule>
  </conditionalFormatting>
  <conditionalFormatting sqref="A2032:B2039">
    <cfRule type="cellIs" dxfId="169" priority="242" operator="lessThan">
      <formula>$M$2</formula>
    </cfRule>
  </conditionalFormatting>
  <conditionalFormatting sqref="A2038:B2039">
    <cfRule type="expression" dxfId="168" priority="243">
      <formula>(COUNTIF($Q$18:$Q$60,A2032)&gt;0)</formula>
    </cfRule>
  </conditionalFormatting>
  <conditionalFormatting sqref="A2041:B2046">
    <cfRule type="expression" dxfId="167" priority="241">
      <formula>(COUNTIF($Q$18:$Q$60,A2041)&gt;0)</formula>
    </cfRule>
  </conditionalFormatting>
  <conditionalFormatting sqref="A2041:B2048">
    <cfRule type="cellIs" dxfId="166" priority="239" operator="lessThan">
      <formula>$M$2</formula>
    </cfRule>
  </conditionalFormatting>
  <conditionalFormatting sqref="A2047:B2048">
    <cfRule type="expression" dxfId="165" priority="240">
      <formula>(COUNTIF($Q$18:$Q$60,A2041)&gt;0)</formula>
    </cfRule>
  </conditionalFormatting>
  <conditionalFormatting sqref="A2096:B2101">
    <cfRule type="expression" dxfId="164" priority="238">
      <formula>(COUNTIF($Q$18:$Q$60,A2096)&gt;0)</formula>
    </cfRule>
  </conditionalFormatting>
  <conditionalFormatting sqref="A2096:B2103">
    <cfRule type="cellIs" dxfId="163" priority="236" operator="lessThan">
      <formula>$M$2</formula>
    </cfRule>
  </conditionalFormatting>
  <conditionalFormatting sqref="A2102:B2103">
    <cfRule type="expression" dxfId="162" priority="237">
      <formula>(COUNTIF($Q$18:$Q$60,A2096)&gt;0)</formula>
    </cfRule>
  </conditionalFormatting>
  <conditionalFormatting sqref="A2105:B2110">
    <cfRule type="expression" dxfId="161" priority="235">
      <formula>(COUNTIF($Q$18:$Q$60,A2105)&gt;0)</formula>
    </cfRule>
  </conditionalFormatting>
  <conditionalFormatting sqref="A2105:B2112">
    <cfRule type="cellIs" dxfId="160" priority="233" operator="lessThan">
      <formula>$M$2</formula>
    </cfRule>
  </conditionalFormatting>
  <conditionalFormatting sqref="A2111:B2112">
    <cfRule type="expression" dxfId="159" priority="234">
      <formula>(COUNTIF($Q$18:$Q$60,A2105)&gt;0)</formula>
    </cfRule>
  </conditionalFormatting>
  <conditionalFormatting sqref="A2160:B2165">
    <cfRule type="expression" dxfId="158" priority="232">
      <formula>(COUNTIF($Q$18:$Q$60,A2160)&gt;0)</formula>
    </cfRule>
  </conditionalFormatting>
  <conditionalFormatting sqref="A2160:B2167">
    <cfRule type="cellIs" dxfId="157" priority="230" operator="lessThan">
      <formula>$M$2</formula>
    </cfRule>
  </conditionalFormatting>
  <conditionalFormatting sqref="A2166:B2167">
    <cfRule type="expression" dxfId="156" priority="231">
      <formula>(COUNTIF($Q$18:$Q$60,A2160)&gt;0)</formula>
    </cfRule>
  </conditionalFormatting>
  <conditionalFormatting sqref="A2169:B2174">
    <cfRule type="expression" dxfId="155" priority="229">
      <formula>(COUNTIF($Q$18:$Q$60,A2169)&gt;0)</formula>
    </cfRule>
  </conditionalFormatting>
  <conditionalFormatting sqref="A2169:B2176">
    <cfRule type="cellIs" dxfId="154" priority="227" operator="lessThan">
      <formula>$M$2</formula>
    </cfRule>
  </conditionalFormatting>
  <conditionalFormatting sqref="A2175:B2176">
    <cfRule type="expression" dxfId="153" priority="228">
      <formula>(COUNTIF($Q$18:$Q$60,A2169)&gt;0)</formula>
    </cfRule>
  </conditionalFormatting>
  <conditionalFormatting sqref="A2224:B2229">
    <cfRule type="expression" dxfId="152" priority="226">
      <formula>(COUNTIF($Q$18:$Q$60,A2224)&gt;0)</formula>
    </cfRule>
  </conditionalFormatting>
  <conditionalFormatting sqref="A2224:B2231">
    <cfRule type="cellIs" dxfId="151" priority="224" operator="lessThan">
      <formula>$M$2</formula>
    </cfRule>
  </conditionalFormatting>
  <conditionalFormatting sqref="A2230:B2231">
    <cfRule type="expression" dxfId="150" priority="225">
      <formula>(COUNTIF($Q$18:$Q$60,A2224)&gt;0)</formula>
    </cfRule>
  </conditionalFormatting>
  <conditionalFormatting sqref="A2233:B2238">
    <cfRule type="expression" dxfId="149" priority="223">
      <formula>(COUNTIF($Q$18:$Q$60,A2233)&gt;0)</formula>
    </cfRule>
  </conditionalFormatting>
  <conditionalFormatting sqref="A2233:B2240">
    <cfRule type="cellIs" dxfId="148" priority="221" operator="lessThan">
      <formula>$M$2</formula>
    </cfRule>
  </conditionalFormatting>
  <conditionalFormatting sqref="A2239:B2240">
    <cfRule type="expression" dxfId="147" priority="222">
      <formula>(COUNTIF($Q$18:$Q$60,A2233)&gt;0)</formula>
    </cfRule>
  </conditionalFormatting>
  <conditionalFormatting sqref="A2288:B2293">
    <cfRule type="expression" dxfId="146" priority="220">
      <formula>(COUNTIF($Q$18:$Q$60,A2288)&gt;0)</formula>
    </cfRule>
  </conditionalFormatting>
  <conditionalFormatting sqref="A2288:B2295">
    <cfRule type="cellIs" dxfId="145" priority="218" operator="lessThan">
      <formula>$M$2</formula>
    </cfRule>
  </conditionalFormatting>
  <conditionalFormatting sqref="A2294:B2295">
    <cfRule type="expression" dxfId="144" priority="219">
      <formula>(COUNTIF($Q$18:$Q$60,A2288)&gt;0)</formula>
    </cfRule>
  </conditionalFormatting>
  <conditionalFormatting sqref="A2297:B2302">
    <cfRule type="expression" dxfId="143" priority="217">
      <formula>(COUNTIF($Q$18:$Q$60,A2297)&gt;0)</formula>
    </cfRule>
  </conditionalFormatting>
  <conditionalFormatting sqref="A2297:B2304">
    <cfRule type="cellIs" dxfId="142" priority="215" operator="lessThan">
      <formula>$M$2</formula>
    </cfRule>
  </conditionalFormatting>
  <conditionalFormatting sqref="A2303:B2304">
    <cfRule type="expression" dxfId="141" priority="216">
      <formula>(COUNTIF($Q$18:$Q$60,A2297)&gt;0)</formula>
    </cfRule>
  </conditionalFormatting>
  <conditionalFormatting sqref="A2352:B2357">
    <cfRule type="expression" dxfId="140" priority="214">
      <formula>(COUNTIF($Q$18:$Q$60,A2352)&gt;0)</formula>
    </cfRule>
  </conditionalFormatting>
  <conditionalFormatting sqref="A2352:B2359">
    <cfRule type="cellIs" dxfId="139" priority="212" operator="lessThan">
      <formula>$M$2</formula>
    </cfRule>
  </conditionalFormatting>
  <conditionalFormatting sqref="A2358:B2359">
    <cfRule type="expression" dxfId="138" priority="213">
      <formula>(COUNTIF($Q$18:$Q$60,A2352)&gt;0)</formula>
    </cfRule>
  </conditionalFormatting>
  <conditionalFormatting sqref="A2361:B2366">
    <cfRule type="expression" dxfId="137" priority="211">
      <formula>(COUNTIF($Q$18:$Q$60,A2361)&gt;0)</formula>
    </cfRule>
  </conditionalFormatting>
  <conditionalFormatting sqref="A2361:B2368">
    <cfRule type="cellIs" dxfId="136" priority="209" operator="lessThan">
      <formula>$M$2</formula>
    </cfRule>
  </conditionalFormatting>
  <conditionalFormatting sqref="A2367:B2368">
    <cfRule type="expression" dxfId="135" priority="210">
      <formula>(COUNTIF($Q$18:$Q$60,A2361)&gt;0)</formula>
    </cfRule>
  </conditionalFormatting>
  <conditionalFormatting sqref="A2416:B2421">
    <cfRule type="expression" dxfId="134" priority="208">
      <formula>(COUNTIF($Q$18:$Q$60,A2416)&gt;0)</formula>
    </cfRule>
  </conditionalFormatting>
  <conditionalFormatting sqref="A2416:B2423">
    <cfRule type="cellIs" dxfId="133" priority="206" operator="lessThan">
      <formula>$M$2</formula>
    </cfRule>
  </conditionalFormatting>
  <conditionalFormatting sqref="A2422:B2423">
    <cfRule type="expression" dxfId="132" priority="207">
      <formula>(COUNTIF($Q$18:$Q$60,A2416)&gt;0)</formula>
    </cfRule>
  </conditionalFormatting>
  <conditionalFormatting sqref="A2425:B2430">
    <cfRule type="expression" dxfId="131" priority="205">
      <formula>(COUNTIF($Q$18:$Q$60,A2425)&gt;0)</formula>
    </cfRule>
  </conditionalFormatting>
  <conditionalFormatting sqref="A2425:B2432">
    <cfRule type="cellIs" dxfId="130" priority="203" operator="lessThan">
      <formula>$M$2</formula>
    </cfRule>
  </conditionalFormatting>
  <conditionalFormatting sqref="A2431:B2432">
    <cfRule type="expression" dxfId="129" priority="204">
      <formula>(COUNTIF($Q$18:$Q$60,A2425)&gt;0)</formula>
    </cfRule>
  </conditionalFormatting>
  <conditionalFormatting sqref="A2480:B2485">
    <cfRule type="expression" dxfId="128" priority="202">
      <formula>(COUNTIF($Q$18:$Q$60,A2480)&gt;0)</formula>
    </cfRule>
  </conditionalFormatting>
  <conditionalFormatting sqref="A2480:B2487">
    <cfRule type="cellIs" dxfId="127" priority="200" operator="lessThan">
      <formula>$M$2</formula>
    </cfRule>
  </conditionalFormatting>
  <conditionalFormatting sqref="A2486:B2487">
    <cfRule type="expression" dxfId="126" priority="201">
      <formula>(COUNTIF($Q$18:$Q$60,A2480)&gt;0)</formula>
    </cfRule>
  </conditionalFormatting>
  <conditionalFormatting sqref="A2489:B2494">
    <cfRule type="expression" dxfId="125" priority="199">
      <formula>(COUNTIF($Q$18:$Q$60,A2489)&gt;0)</formula>
    </cfRule>
  </conditionalFormatting>
  <conditionalFormatting sqref="A2489:B2496">
    <cfRule type="cellIs" dxfId="124" priority="197" operator="lessThan">
      <formula>$M$2</formula>
    </cfRule>
  </conditionalFormatting>
  <conditionalFormatting sqref="A2495:B2496">
    <cfRule type="expression" dxfId="123" priority="198">
      <formula>(COUNTIF($Q$18:$Q$60,A2489)&gt;0)</formula>
    </cfRule>
  </conditionalFormatting>
  <conditionalFormatting sqref="A2544:B2549">
    <cfRule type="expression" dxfId="122" priority="196">
      <formula>(COUNTIF($Q$18:$Q$60,A2544)&gt;0)</formula>
    </cfRule>
  </conditionalFormatting>
  <conditionalFormatting sqref="A2544:B2551">
    <cfRule type="cellIs" dxfId="121" priority="194" operator="lessThan">
      <formula>$M$2</formula>
    </cfRule>
  </conditionalFormatting>
  <conditionalFormatting sqref="A2550:B2551">
    <cfRule type="expression" dxfId="120" priority="195">
      <formula>(COUNTIF($Q$18:$Q$60,A2544)&gt;0)</formula>
    </cfRule>
  </conditionalFormatting>
  <conditionalFormatting sqref="A2553:B2558">
    <cfRule type="expression" dxfId="119" priority="193">
      <formula>(COUNTIF($Q$18:$Q$60,A2553)&gt;0)</formula>
    </cfRule>
  </conditionalFormatting>
  <conditionalFormatting sqref="A2553:B2560">
    <cfRule type="cellIs" dxfId="118" priority="191" operator="lessThan">
      <formula>$M$2</formula>
    </cfRule>
  </conditionalFormatting>
  <conditionalFormatting sqref="A2559:B2560">
    <cfRule type="expression" dxfId="117" priority="192">
      <formula>(COUNTIF($Q$18:$Q$60,A2553)&gt;0)</formula>
    </cfRule>
  </conditionalFormatting>
  <conditionalFormatting sqref="A2608:B2613">
    <cfRule type="expression" dxfId="116" priority="190">
      <formula>(COUNTIF($Q$18:$Q$60,A2608)&gt;0)</formula>
    </cfRule>
  </conditionalFormatting>
  <conditionalFormatting sqref="A2608:B2615">
    <cfRule type="cellIs" dxfId="115" priority="188" operator="lessThan">
      <formula>$M$2</formula>
    </cfRule>
  </conditionalFormatting>
  <conditionalFormatting sqref="A2614:B2615">
    <cfRule type="expression" dxfId="114" priority="189">
      <formula>(COUNTIF($Q$18:$Q$60,A2608)&gt;0)</formula>
    </cfRule>
  </conditionalFormatting>
  <conditionalFormatting sqref="A2617:B2622">
    <cfRule type="expression" dxfId="113" priority="187">
      <formula>(COUNTIF($Q$18:$Q$60,A2617)&gt;0)</formula>
    </cfRule>
  </conditionalFormatting>
  <conditionalFormatting sqref="A2617:B2624">
    <cfRule type="cellIs" dxfId="112" priority="185" operator="lessThan">
      <formula>$M$2</formula>
    </cfRule>
  </conditionalFormatting>
  <conditionalFormatting sqref="A2623:B2624">
    <cfRule type="expression" dxfId="111" priority="186">
      <formula>(COUNTIF($Q$18:$Q$60,A2617)&gt;0)</formula>
    </cfRule>
  </conditionalFormatting>
  <conditionalFormatting sqref="A2672:B2677">
    <cfRule type="expression" dxfId="110" priority="963">
      <formula>(COUNTIF($Q$18:$Q$60,A2672)&gt;0)</formula>
    </cfRule>
  </conditionalFormatting>
  <conditionalFormatting sqref="A2672:B2679">
    <cfRule type="cellIs" dxfId="109" priority="961" operator="lessThan">
      <formula>$M$2</formula>
    </cfRule>
  </conditionalFormatting>
  <conditionalFormatting sqref="A2678:B2679">
    <cfRule type="expression" dxfId="108" priority="962">
      <formula>(COUNTIF($Q$18:$Q$60,A2672)&gt;0)</formula>
    </cfRule>
  </conditionalFormatting>
  <conditionalFormatting sqref="A2681:B2686">
    <cfRule type="expression" dxfId="107" priority="960">
      <formula>(COUNTIF($Q$18:$Q$60,A2681)&gt;0)</formula>
    </cfRule>
  </conditionalFormatting>
  <conditionalFormatting sqref="A2681:B2688">
    <cfRule type="cellIs" dxfId="106" priority="958" operator="lessThan">
      <formula>$M$2</formula>
    </cfRule>
  </conditionalFormatting>
  <conditionalFormatting sqref="A2687:B2688">
    <cfRule type="expression" dxfId="105" priority="959">
      <formula>(COUNTIF($Q$18:$Q$60,A2681)&gt;0)</formula>
    </cfRule>
  </conditionalFormatting>
  <conditionalFormatting sqref="A2691:B2696">
    <cfRule type="expression" dxfId="104" priority="184">
      <formula>(COUNTIF($Q$18:$Q$60,A2691)&gt;0)</formula>
    </cfRule>
  </conditionalFormatting>
  <conditionalFormatting sqref="A2691:B2698">
    <cfRule type="cellIs" dxfId="103" priority="182" operator="lessThan">
      <formula>$M$2</formula>
    </cfRule>
  </conditionalFormatting>
  <conditionalFormatting sqref="A2697:B2698">
    <cfRule type="expression" dxfId="102" priority="183">
      <formula>(COUNTIF($Q$18:$Q$60,A2691)&gt;0)</formula>
    </cfRule>
  </conditionalFormatting>
  <conditionalFormatting sqref="A2700:B2705">
    <cfRule type="expression" dxfId="101" priority="181">
      <formula>(COUNTIF($Q$18:$Q$60,A2700)&gt;0)</formula>
    </cfRule>
  </conditionalFormatting>
  <conditionalFormatting sqref="A2700:B2707">
    <cfRule type="cellIs" dxfId="100" priority="179" operator="lessThan">
      <formula>$M$2</formula>
    </cfRule>
  </conditionalFormatting>
  <conditionalFormatting sqref="A2706:B2707">
    <cfRule type="expression" dxfId="99" priority="180">
      <formula>(COUNTIF($Q$18:$Q$60,A2700)&gt;0)</formula>
    </cfRule>
  </conditionalFormatting>
  <conditionalFormatting sqref="A2736:B2741">
    <cfRule type="expression" dxfId="98" priority="178">
      <formula>(COUNTIF($Q$18:$Q$60,A2736)&gt;0)</formula>
    </cfRule>
  </conditionalFormatting>
  <conditionalFormatting sqref="A2736:B2743">
    <cfRule type="cellIs" dxfId="97" priority="176" operator="lessThan">
      <formula>$M$2</formula>
    </cfRule>
  </conditionalFormatting>
  <conditionalFormatting sqref="A2742:B2743">
    <cfRule type="expression" dxfId="96" priority="177">
      <formula>(COUNTIF($Q$18:$Q$60,A2736)&gt;0)</formula>
    </cfRule>
  </conditionalFormatting>
  <conditionalFormatting sqref="A2745:B2750">
    <cfRule type="expression" dxfId="95" priority="175">
      <formula>(COUNTIF($Q$18:$Q$60,A2745)&gt;0)</formula>
    </cfRule>
  </conditionalFormatting>
  <conditionalFormatting sqref="A2745:B2752">
    <cfRule type="cellIs" dxfId="94" priority="173" operator="lessThan">
      <formula>$M$2</formula>
    </cfRule>
  </conditionalFormatting>
  <conditionalFormatting sqref="A2751:B2752">
    <cfRule type="expression" dxfId="93" priority="174">
      <formula>(COUNTIF($Q$18:$Q$60,A2745)&gt;0)</formula>
    </cfRule>
  </conditionalFormatting>
  <conditionalFormatting sqref="A2800:B2805">
    <cfRule type="expression" dxfId="92" priority="172">
      <formula>(COUNTIF($Q$18:$Q$60,A2800)&gt;0)</formula>
    </cfRule>
  </conditionalFormatting>
  <conditionalFormatting sqref="A2800:B2807">
    <cfRule type="cellIs" dxfId="91" priority="170" operator="lessThan">
      <formula>$M$2</formula>
    </cfRule>
  </conditionalFormatting>
  <conditionalFormatting sqref="A2806:B2807">
    <cfRule type="expression" dxfId="90" priority="171">
      <formula>(COUNTIF($Q$18:$Q$60,A2800)&gt;0)</formula>
    </cfRule>
  </conditionalFormatting>
  <conditionalFormatting sqref="A2809:B2814">
    <cfRule type="expression" dxfId="89" priority="169">
      <formula>(COUNTIF($Q$18:$Q$60,A2809)&gt;0)</formula>
    </cfRule>
  </conditionalFormatting>
  <conditionalFormatting sqref="A2809:B2816">
    <cfRule type="cellIs" dxfId="88" priority="167" operator="lessThan">
      <formula>$M$2</formula>
    </cfRule>
  </conditionalFormatting>
  <conditionalFormatting sqref="A2815:B2816">
    <cfRule type="expression" dxfId="87" priority="168">
      <formula>(COUNTIF($Q$18:$Q$60,A2809)&gt;0)</formula>
    </cfRule>
  </conditionalFormatting>
  <conditionalFormatting sqref="A2864:B2869">
    <cfRule type="expression" dxfId="86" priority="166">
      <formula>(COUNTIF($Q$18:$Q$60,A2864)&gt;0)</formula>
    </cfRule>
  </conditionalFormatting>
  <conditionalFormatting sqref="A2864:B2871">
    <cfRule type="cellIs" dxfId="85" priority="164" operator="lessThan">
      <formula>$M$2</formula>
    </cfRule>
  </conditionalFormatting>
  <conditionalFormatting sqref="A2870:B2871">
    <cfRule type="expression" dxfId="84" priority="165">
      <formula>(COUNTIF($Q$18:$Q$60,A2864)&gt;0)</formula>
    </cfRule>
  </conditionalFormatting>
  <conditionalFormatting sqref="A2873:B2878">
    <cfRule type="expression" dxfId="83" priority="163">
      <formula>(COUNTIF($Q$18:$Q$60,A2873)&gt;0)</formula>
    </cfRule>
  </conditionalFormatting>
  <conditionalFormatting sqref="A2873:B2880">
    <cfRule type="cellIs" dxfId="82" priority="161" operator="lessThan">
      <formula>$M$2</formula>
    </cfRule>
  </conditionalFormatting>
  <conditionalFormatting sqref="A2879:B2880">
    <cfRule type="expression" dxfId="81" priority="162">
      <formula>(COUNTIF($Q$18:$Q$60,A2873)&gt;0)</formula>
    </cfRule>
  </conditionalFormatting>
  <conditionalFormatting sqref="A2928:B2933">
    <cfRule type="expression" dxfId="80" priority="160">
      <formula>(COUNTIF($Q$18:$Q$60,A2928)&gt;0)</formula>
    </cfRule>
  </conditionalFormatting>
  <conditionalFormatting sqref="A2928:B2935">
    <cfRule type="cellIs" dxfId="79" priority="158" operator="lessThan">
      <formula>$M$2</formula>
    </cfRule>
  </conditionalFormatting>
  <conditionalFormatting sqref="A2934:B2935">
    <cfRule type="expression" dxfId="78" priority="159">
      <formula>(COUNTIF($Q$18:$Q$60,A2928)&gt;0)</formula>
    </cfRule>
  </conditionalFormatting>
  <conditionalFormatting sqref="A2937:B2942">
    <cfRule type="expression" dxfId="77" priority="157">
      <formula>(COUNTIF($Q$18:$Q$60,A2937)&gt;0)</formula>
    </cfRule>
  </conditionalFormatting>
  <conditionalFormatting sqref="A2937:B2944">
    <cfRule type="cellIs" dxfId="76" priority="155" operator="lessThan">
      <formula>$M$2</formula>
    </cfRule>
  </conditionalFormatting>
  <conditionalFormatting sqref="A2943:B2944">
    <cfRule type="expression" dxfId="75" priority="156">
      <formula>(COUNTIF($Q$18:$Q$60,A2937)&gt;0)</formula>
    </cfRule>
  </conditionalFormatting>
  <conditionalFormatting sqref="A2992:B2997">
    <cfRule type="expression" dxfId="74" priority="154">
      <formula>(COUNTIF($Q$18:$Q$60,A2992)&gt;0)</formula>
    </cfRule>
  </conditionalFormatting>
  <conditionalFormatting sqref="A2992:B2999">
    <cfRule type="cellIs" dxfId="73" priority="152" operator="lessThan">
      <formula>$M$2</formula>
    </cfRule>
  </conditionalFormatting>
  <conditionalFormatting sqref="A2998:B2999">
    <cfRule type="expression" dxfId="72" priority="153">
      <formula>(COUNTIF($Q$18:$Q$60,A2992)&gt;0)</formula>
    </cfRule>
  </conditionalFormatting>
  <conditionalFormatting sqref="A3001:B3006">
    <cfRule type="expression" dxfId="71" priority="151">
      <formula>(COUNTIF($Q$18:$Q$60,A3001)&gt;0)</formula>
    </cfRule>
  </conditionalFormatting>
  <conditionalFormatting sqref="A3001:B3008">
    <cfRule type="cellIs" dxfId="70" priority="149" operator="lessThan">
      <formula>$M$2</formula>
    </cfRule>
  </conditionalFormatting>
  <conditionalFormatting sqref="A3007:B3008">
    <cfRule type="expression" dxfId="69" priority="150">
      <formula>(COUNTIF($Q$18:$Q$60,A3001)&gt;0)</formula>
    </cfRule>
  </conditionalFormatting>
  <conditionalFormatting sqref="A3056:B3061">
    <cfRule type="expression" dxfId="68" priority="148">
      <formula>(COUNTIF($Q$18:$Q$60,A3056)&gt;0)</formula>
    </cfRule>
  </conditionalFormatting>
  <conditionalFormatting sqref="A3056:B3063">
    <cfRule type="cellIs" dxfId="67" priority="146" operator="lessThan">
      <formula>$M$2</formula>
    </cfRule>
  </conditionalFormatting>
  <conditionalFormatting sqref="A3062:B3063">
    <cfRule type="expression" dxfId="66" priority="147">
      <formula>(COUNTIF($Q$18:$Q$60,A3056)&gt;0)</formula>
    </cfRule>
  </conditionalFormatting>
  <conditionalFormatting sqref="A3065:B3070">
    <cfRule type="expression" dxfId="65" priority="145">
      <formula>(COUNTIF($Q$18:$Q$60,A3065)&gt;0)</formula>
    </cfRule>
  </conditionalFormatting>
  <conditionalFormatting sqref="A3065:B3072">
    <cfRule type="cellIs" dxfId="64" priority="143" operator="lessThan">
      <formula>$M$2</formula>
    </cfRule>
  </conditionalFormatting>
  <conditionalFormatting sqref="A3071:B3072">
    <cfRule type="expression" dxfId="63" priority="144">
      <formula>(COUNTIF($Q$18:$Q$60,A3065)&gt;0)</formula>
    </cfRule>
  </conditionalFormatting>
  <conditionalFormatting sqref="A3120:B3125">
    <cfRule type="expression" dxfId="62" priority="142">
      <formula>(COUNTIF($Q$18:$Q$60,A3120)&gt;0)</formula>
    </cfRule>
  </conditionalFormatting>
  <conditionalFormatting sqref="A3120:B3127">
    <cfRule type="cellIs" dxfId="61" priority="140" operator="lessThan">
      <formula>$M$2</formula>
    </cfRule>
  </conditionalFormatting>
  <conditionalFormatting sqref="A3126:B3127">
    <cfRule type="expression" dxfId="60" priority="141">
      <formula>(COUNTIF($Q$18:$Q$60,A3120)&gt;0)</formula>
    </cfRule>
  </conditionalFormatting>
  <conditionalFormatting sqref="A3129:B3134">
    <cfRule type="expression" dxfId="59" priority="139">
      <formula>(COUNTIF($Q$18:$Q$60,A3129)&gt;0)</formula>
    </cfRule>
  </conditionalFormatting>
  <conditionalFormatting sqref="A3129:B3136">
    <cfRule type="cellIs" dxfId="58" priority="137" operator="lessThan">
      <formula>$M$2</formula>
    </cfRule>
  </conditionalFormatting>
  <conditionalFormatting sqref="A3135:B3136">
    <cfRule type="expression" dxfId="57" priority="138">
      <formula>(COUNTIF($Q$18:$Q$60,A3129)&gt;0)</formula>
    </cfRule>
  </conditionalFormatting>
  <conditionalFormatting sqref="A3184:B3189">
    <cfRule type="expression" dxfId="56" priority="136">
      <formula>(COUNTIF($Q$18:$Q$60,A3184)&gt;0)</formula>
    </cfRule>
  </conditionalFormatting>
  <conditionalFormatting sqref="A3184:B3191">
    <cfRule type="cellIs" dxfId="55" priority="134" operator="lessThan">
      <formula>$M$2</formula>
    </cfRule>
  </conditionalFormatting>
  <conditionalFormatting sqref="A3190:B3191">
    <cfRule type="expression" dxfId="54" priority="135">
      <formula>(COUNTIF($Q$18:$Q$60,A3184)&gt;0)</formula>
    </cfRule>
  </conditionalFormatting>
  <conditionalFormatting sqref="A3193:B3198">
    <cfRule type="expression" dxfId="53" priority="133">
      <formula>(COUNTIF($Q$18:$Q$60,A3193)&gt;0)</formula>
    </cfRule>
  </conditionalFormatting>
  <conditionalFormatting sqref="A3193:B3200">
    <cfRule type="cellIs" dxfId="52" priority="131" operator="lessThan">
      <formula>$M$2</formula>
    </cfRule>
  </conditionalFormatting>
  <conditionalFormatting sqref="A3199:B3200">
    <cfRule type="expression" dxfId="51" priority="132">
      <formula>(COUNTIF($Q$18:$Q$60,A3193)&gt;0)</formula>
    </cfRule>
  </conditionalFormatting>
  <conditionalFormatting sqref="A3248:B3253">
    <cfRule type="expression" dxfId="50" priority="130">
      <formula>(COUNTIF($Q$18:$Q$60,A3248)&gt;0)</formula>
    </cfRule>
  </conditionalFormatting>
  <conditionalFormatting sqref="A3248:B3255">
    <cfRule type="cellIs" dxfId="49" priority="128" operator="lessThan">
      <formula>$M$2</formula>
    </cfRule>
  </conditionalFormatting>
  <conditionalFormatting sqref="A3254:B3255">
    <cfRule type="expression" dxfId="48" priority="129">
      <formula>(COUNTIF($Q$18:$Q$60,A3248)&gt;0)</formula>
    </cfRule>
  </conditionalFormatting>
  <conditionalFormatting sqref="A3257:B3262">
    <cfRule type="expression" dxfId="47" priority="127">
      <formula>(COUNTIF($Q$18:$Q$60,A3257)&gt;0)</formula>
    </cfRule>
  </conditionalFormatting>
  <conditionalFormatting sqref="A3257:B3264">
    <cfRule type="cellIs" dxfId="46" priority="125" operator="lessThan">
      <formula>$M$2</formula>
    </cfRule>
  </conditionalFormatting>
  <conditionalFormatting sqref="A3263:B3264">
    <cfRule type="expression" dxfId="45" priority="126">
      <formula>(COUNTIF($Q$18:$Q$60,A3257)&gt;0)</formula>
    </cfRule>
  </conditionalFormatting>
  <conditionalFormatting sqref="A3312:B3317">
    <cfRule type="expression" dxfId="44" priority="124">
      <formula>(COUNTIF($Q$18:$Q$60,A3312)&gt;0)</formula>
    </cfRule>
  </conditionalFormatting>
  <conditionalFormatting sqref="A3312:B3319">
    <cfRule type="cellIs" dxfId="43" priority="122" operator="lessThan">
      <formula>$M$2</formula>
    </cfRule>
  </conditionalFormatting>
  <conditionalFormatting sqref="A3318:B3319">
    <cfRule type="expression" dxfId="42" priority="123">
      <formula>(COUNTIF($Q$18:$Q$60,A3312)&gt;0)</formula>
    </cfRule>
  </conditionalFormatting>
  <conditionalFormatting sqref="A3321:B3326">
    <cfRule type="expression" dxfId="41" priority="121">
      <formula>(COUNTIF($Q$18:$Q$60,A3321)&gt;0)</formula>
    </cfRule>
  </conditionalFormatting>
  <conditionalFormatting sqref="A3321:B3328">
    <cfRule type="cellIs" dxfId="40" priority="119" operator="lessThan">
      <formula>$M$2</formula>
    </cfRule>
  </conditionalFormatting>
  <conditionalFormatting sqref="A3327:B3328">
    <cfRule type="expression" dxfId="39" priority="120">
      <formula>(COUNTIF($Q$18:$Q$60,A3321)&gt;0)</formula>
    </cfRule>
  </conditionalFormatting>
  <conditionalFormatting sqref="A3331:B3336">
    <cfRule type="expression" dxfId="38" priority="4">
      <formula>(COUNTIF($Q$18:$Q$60,A3331)&gt;0)</formula>
    </cfRule>
  </conditionalFormatting>
  <conditionalFormatting sqref="A3331:B3338">
    <cfRule type="cellIs" dxfId="37" priority="2" operator="greaterThan">
      <formula>$N$2</formula>
    </cfRule>
  </conditionalFormatting>
  <conditionalFormatting sqref="A3337:B3338">
    <cfRule type="expression" dxfId="36" priority="3">
      <formula>(COUNTIF($Q$18:$Q$60,A3331)&gt;0)</formula>
    </cfRule>
  </conditionalFormatting>
  <conditionalFormatting sqref="A3349:B3354">
    <cfRule type="expression" dxfId="35" priority="7">
      <formula>(COUNTIF($Q$18:$Q$60,A3349)&gt;0)</formula>
    </cfRule>
  </conditionalFormatting>
  <conditionalFormatting sqref="A3349:B3356">
    <cfRule type="cellIs" dxfId="34" priority="5" operator="greaterThan">
      <formula>$N$2</formula>
    </cfRule>
  </conditionalFormatting>
  <conditionalFormatting sqref="A3355:B3356">
    <cfRule type="expression" dxfId="33" priority="6">
      <formula>(COUNTIF($Q$18:$Q$60,A3349)&gt;0)</formula>
    </cfRule>
  </conditionalFormatting>
  <conditionalFormatting sqref="A3358:B3363">
    <cfRule type="expression" dxfId="32" priority="10">
      <formula>(COUNTIF($Q$18:$Q$60,A3358)&gt;0)</formula>
    </cfRule>
  </conditionalFormatting>
  <conditionalFormatting sqref="A3358:B3365">
    <cfRule type="cellIs" dxfId="31" priority="8" operator="greaterThan">
      <formula>$N$2</formula>
    </cfRule>
  </conditionalFormatting>
  <conditionalFormatting sqref="A3364:B3365">
    <cfRule type="expression" dxfId="30" priority="9">
      <formula>(COUNTIF($Q$18:$Q$60,A3358)&gt;0)</formula>
    </cfRule>
  </conditionalFormatting>
  <conditionalFormatting sqref="A3367:B3372">
    <cfRule type="expression" dxfId="29" priority="13">
      <formula>(COUNTIF($Q$18:$Q$60,A3367)&gt;0)</formula>
    </cfRule>
  </conditionalFormatting>
  <conditionalFormatting sqref="A3367:B3374">
    <cfRule type="cellIs" dxfId="28" priority="11" operator="greaterThan">
      <formula>$N$2</formula>
    </cfRule>
  </conditionalFormatting>
  <conditionalFormatting sqref="A3373:B3374">
    <cfRule type="expression" dxfId="27" priority="12">
      <formula>(COUNTIF($Q$18:$Q$60,A3367)&gt;0)</formula>
    </cfRule>
  </conditionalFormatting>
  <conditionalFormatting sqref="A3376:B3381">
    <cfRule type="expression" dxfId="26" priority="16">
      <formula>(COUNTIF($Q$18:$Q$60,A3376)&gt;0)</formula>
    </cfRule>
  </conditionalFormatting>
  <conditionalFormatting sqref="A3376:B3383">
    <cfRule type="cellIs" dxfId="25" priority="14" operator="greaterThan">
      <formula>$N$2</formula>
    </cfRule>
  </conditionalFormatting>
  <conditionalFormatting sqref="A3382:B3383">
    <cfRule type="expression" dxfId="24" priority="15">
      <formula>(COUNTIF($Q$18:$Q$60,A3376)&gt;0)</formula>
    </cfRule>
  </conditionalFormatting>
  <conditionalFormatting sqref="A3385:B3390">
    <cfRule type="expression" dxfId="23" priority="40">
      <formula>(COUNTIF($Q$18:$Q$60,A3385)&gt;0)</formula>
    </cfRule>
  </conditionalFormatting>
  <conditionalFormatting sqref="A3385:B3392">
    <cfRule type="cellIs" dxfId="22" priority="38" operator="greaterThan">
      <formula>$N$2</formula>
    </cfRule>
  </conditionalFormatting>
  <conditionalFormatting sqref="A3391:B3392">
    <cfRule type="expression" dxfId="21" priority="39">
      <formula>(COUNTIF($Q$18:$Q$60,A3385)&gt;0)</formula>
    </cfRule>
  </conditionalFormatting>
  <conditionalFormatting sqref="A3395:B3400">
    <cfRule type="expression" dxfId="20" priority="37">
      <formula>(COUNTIF($Q$18:$Q$60,A3395)&gt;0)</formula>
    </cfRule>
  </conditionalFormatting>
  <conditionalFormatting sqref="A3395:B3402">
    <cfRule type="cellIs" dxfId="19" priority="35" operator="greaterThan">
      <formula>$N$2</formula>
    </cfRule>
  </conditionalFormatting>
  <conditionalFormatting sqref="A3401:B3402">
    <cfRule type="expression" dxfId="18" priority="36">
      <formula>(COUNTIF($Q$18:$Q$60,A3395)&gt;0)</formula>
    </cfRule>
  </conditionalFormatting>
  <conditionalFormatting sqref="A3404:B3409">
    <cfRule type="expression" dxfId="17" priority="34">
      <formula>(COUNTIF($Q$18:$Q$60,A3404)&gt;0)</formula>
    </cfRule>
  </conditionalFormatting>
  <conditionalFormatting sqref="A3404:B3411">
    <cfRule type="cellIs" dxfId="16" priority="32" operator="greaterThan">
      <formula>$N$2</formula>
    </cfRule>
  </conditionalFormatting>
  <conditionalFormatting sqref="A3410:B3411">
    <cfRule type="expression" dxfId="15" priority="33">
      <formula>(COUNTIF($Q$18:$Q$60,A3404)&gt;0)</formula>
    </cfRule>
  </conditionalFormatting>
  <conditionalFormatting sqref="A3413:B3418">
    <cfRule type="expression" dxfId="14" priority="31">
      <formula>(COUNTIF($Q$18:$Q$60,A3413)&gt;0)</formula>
    </cfRule>
  </conditionalFormatting>
  <conditionalFormatting sqref="A3413:B3420">
    <cfRule type="cellIs" dxfId="13" priority="29" operator="greaterThan">
      <formula>$N$2</formula>
    </cfRule>
  </conditionalFormatting>
  <conditionalFormatting sqref="A3419:B3420">
    <cfRule type="expression" dxfId="12" priority="30">
      <formula>(COUNTIF($Q$18:$Q$60,A3413)&gt;0)</formula>
    </cfRule>
  </conditionalFormatting>
  <conditionalFormatting sqref="A3422:B3427">
    <cfRule type="expression" dxfId="11" priority="28">
      <formula>(COUNTIF($Q$18:$Q$60,A3422)&gt;0)</formula>
    </cfRule>
  </conditionalFormatting>
  <conditionalFormatting sqref="A3422:B3429">
    <cfRule type="cellIs" dxfId="10" priority="26" operator="greaterThan">
      <formula>$N$2</formula>
    </cfRule>
  </conditionalFormatting>
  <conditionalFormatting sqref="A3428:B3429">
    <cfRule type="expression" dxfId="9" priority="27">
      <formula>(COUNTIF($Q$18:$Q$60,A3422)&gt;0)</formula>
    </cfRule>
  </conditionalFormatting>
  <conditionalFormatting sqref="A3431:B3436">
    <cfRule type="expression" dxfId="8" priority="25">
      <formula>(COUNTIF($Q$18:$Q$60,A3431)&gt;0)</formula>
    </cfRule>
  </conditionalFormatting>
  <conditionalFormatting sqref="A3431:B3438">
    <cfRule type="cellIs" dxfId="7" priority="23" operator="greaterThan">
      <formula>$N$2</formula>
    </cfRule>
  </conditionalFormatting>
  <conditionalFormatting sqref="A3437:B3438">
    <cfRule type="expression" dxfId="6" priority="24">
      <formula>(COUNTIF($Q$18:$Q$60,A3431)&gt;0)</formula>
    </cfRule>
  </conditionalFormatting>
  <conditionalFormatting sqref="A3440:B3445">
    <cfRule type="expression" dxfId="5" priority="22">
      <formula>(COUNTIF($Q$18:$Q$60,A3440)&gt;0)</formula>
    </cfRule>
  </conditionalFormatting>
  <conditionalFormatting sqref="A3440:B3447">
    <cfRule type="cellIs" dxfId="4" priority="20" operator="greaterThan">
      <formula>$N$2</formula>
    </cfRule>
  </conditionalFormatting>
  <conditionalFormatting sqref="A3446:B3447">
    <cfRule type="expression" dxfId="3" priority="21">
      <formula>(COUNTIF($Q$18:$Q$60,A3440)&gt;0)</formula>
    </cfRule>
  </conditionalFormatting>
  <conditionalFormatting sqref="A3449:B3454">
    <cfRule type="expression" dxfId="2" priority="19">
      <formula>(COUNTIF($Q$18:$Q$60,A3449)&gt;0)</formula>
    </cfRule>
  </conditionalFormatting>
  <conditionalFormatting sqref="A3449:B3456">
    <cfRule type="cellIs" dxfId="1" priority="17" operator="greaterThan">
      <formula>$N$2</formula>
    </cfRule>
  </conditionalFormatting>
  <conditionalFormatting sqref="A3455:B3456">
    <cfRule type="expression" dxfId="0" priority="18">
      <formula>(COUNTIF($Q$18:$Q$60,A3449)&gt;0)</formula>
    </cfRule>
  </conditionalFormatting>
  <pageMargins left="0.59055118110236227" right="0.39370078740157483" top="0.80729166666666663" bottom="0.80729166666666663" header="0.39370078740157483" footer="0.39370078740157483"/>
  <pageSetup paperSize="9" scale="95" pageOrder="overThenDown" orientation="portrait" r:id="rId1"/>
  <rowBreaks count="54" manualBreakCount="54">
    <brk id="64" max="28" man="1"/>
    <brk id="128" max="28" man="1"/>
    <brk id="192" max="28" man="1"/>
    <brk id="256" max="28" man="1"/>
    <brk id="320" max="28" man="1"/>
    <brk id="384" max="28" man="1"/>
    <brk id="448" max="28" man="1"/>
    <brk id="512" max="28" man="1"/>
    <brk id="576" max="28" man="1"/>
    <brk id="640" max="28" man="1"/>
    <brk id="704" max="28" man="1"/>
    <brk id="768" max="28" man="1"/>
    <brk id="832" max="28" man="1"/>
    <brk id="896" max="28" man="1"/>
    <brk id="960" max="28" man="1"/>
    <brk id="1024" max="28" man="1"/>
    <brk id="1088" max="28" man="1"/>
    <brk id="1152" max="28" man="1"/>
    <brk id="1216" max="28" man="1"/>
    <brk id="1280" max="28" man="1"/>
    <brk id="1344" max="28" man="1"/>
    <brk id="1408" max="28" man="1"/>
    <brk id="1472" max="28" man="1"/>
    <brk id="1536" max="28" man="1"/>
    <brk id="1600" max="28" man="1"/>
    <brk id="1664" max="28" man="1"/>
    <brk id="1728" max="28" man="1"/>
    <brk id="1792" max="28" man="1"/>
    <brk id="1856" max="28" man="1"/>
    <brk id="1920" max="28" man="1"/>
    <brk id="1984" max="28" man="1"/>
    <brk id="2048" max="28" man="1"/>
    <brk id="2112" max="28" man="1"/>
    <brk id="2176" max="28" man="1"/>
    <brk id="2240" max="28" man="1"/>
    <brk id="2304" max="28" man="1"/>
    <brk id="2368" max="28" man="1"/>
    <brk id="2432" max="28" man="1"/>
    <brk id="2496" max="28" man="1"/>
    <brk id="2560" max="28" man="1"/>
    <brk id="2624" max="28" man="1"/>
    <brk id="2688" max="28" man="1"/>
    <brk id="2752" max="28" man="1"/>
    <brk id="2816" max="28" man="1"/>
    <brk id="2880" max="28" man="1"/>
    <brk id="2944" max="28" man="1"/>
    <brk id="3008" max="28" man="1"/>
    <brk id="3072" max="28" man="1"/>
    <brk id="3136" max="28" man="1"/>
    <brk id="3200" max="28" man="1"/>
    <brk id="3264" max="28" man="1"/>
    <brk id="3328" max="28" man="1"/>
    <brk id="3392" max="28" man="1"/>
    <brk id="3456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Wochenkalender</vt:lpstr>
      <vt:lpstr>Wochenkalender!Druckbereich</vt:lpstr>
    </vt:vector>
  </TitlesOfParts>
  <Company>office-lernen.com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office-lernen.com</dc:creator>
  <cp:lastModifiedBy>office-lernen.com</cp:lastModifiedBy>
  <cp:lastPrinted>2025-11-22T10:14:30Z</cp:lastPrinted>
  <dcterms:created xsi:type="dcterms:W3CDTF">2011-01-10T07:42:28Z</dcterms:created>
  <dcterms:modified xsi:type="dcterms:W3CDTF">2026-09-18T17:02:28Z</dcterms:modified>
</cp:coreProperties>
</file>