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date1904="1"/>
  <mc:AlternateContent xmlns:mc="http://schemas.openxmlformats.org/markup-compatibility/2006">
    <mc:Choice Requires="x15">
      <x15ac:absPath xmlns:x15ac="http://schemas.microsoft.com/office/spreadsheetml/2010/11/ac" url="C:\Users\Sejla\Desktop\Blog\Arbeitszeittabellen\2016\"/>
    </mc:Choice>
  </mc:AlternateContent>
  <bookViews>
    <workbookView xWindow="240" yWindow="75" windowWidth="11580" windowHeight="6795" activeTab="1"/>
  </bookViews>
  <sheets>
    <sheet name="Vorgabe" sheetId="1" r:id="rId1"/>
    <sheet name="Januar" sheetId="2" r:id="rId2"/>
    <sheet name="Februar" sheetId="4" r:id="rId3"/>
    <sheet name="März" sheetId="5" r:id="rId4"/>
    <sheet name="April" sheetId="6" r:id="rId5"/>
    <sheet name="Mai" sheetId="7" r:id="rId6"/>
    <sheet name="Juni" sheetId="8" r:id="rId7"/>
    <sheet name="Juli" sheetId="9" r:id="rId8"/>
    <sheet name="August" sheetId="10" r:id="rId9"/>
    <sheet name="September" sheetId="11" r:id="rId10"/>
    <sheet name="Oktober" sheetId="12" r:id="rId11"/>
    <sheet name="November" sheetId="13" r:id="rId12"/>
    <sheet name="Dezember" sheetId="14" r:id="rId13"/>
  </sheets>
  <calcPr calcId="171027"/>
</workbook>
</file>

<file path=xl/calcChain.xml><?xml version="1.0" encoding="utf-8"?>
<calcChain xmlns="http://schemas.openxmlformats.org/spreadsheetml/2006/main">
  <c r="E1" i="6" l="1"/>
  <c r="D1" i="6" s="1"/>
  <c r="E6" i="6"/>
  <c r="G6" i="6"/>
  <c r="B7" i="6"/>
  <c r="E7" i="6"/>
  <c r="G7" i="6"/>
  <c r="E8" i="6"/>
  <c r="G8" i="6"/>
  <c r="E9" i="6"/>
  <c r="G9" i="6"/>
  <c r="E10" i="6"/>
  <c r="G10" i="6"/>
  <c r="E11" i="6"/>
  <c r="G11" i="6"/>
  <c r="E12" i="6"/>
  <c r="G12" i="6"/>
  <c r="B13" i="6"/>
  <c r="E13" i="6"/>
  <c r="G13" i="6"/>
  <c r="B14" i="6"/>
  <c r="E14" i="6"/>
  <c r="G14" i="6"/>
  <c r="B15" i="6"/>
  <c r="E15" i="6"/>
  <c r="G15" i="6"/>
  <c r="E16" i="6"/>
  <c r="G16" i="6"/>
  <c r="B17" i="6"/>
  <c r="E17" i="6"/>
  <c r="G17" i="6"/>
  <c r="B18" i="6"/>
  <c r="E18" i="6"/>
  <c r="G18" i="6"/>
  <c r="B19" i="6"/>
  <c r="E19" i="6"/>
  <c r="G19" i="6"/>
  <c r="E20" i="6"/>
  <c r="G20" i="6"/>
  <c r="B21" i="6"/>
  <c r="E21" i="6"/>
  <c r="G21" i="6"/>
  <c r="B22" i="6"/>
  <c r="E22" i="6"/>
  <c r="G22" i="6"/>
  <c r="B23" i="6"/>
  <c r="E23" i="6"/>
  <c r="G23" i="6"/>
  <c r="B24" i="6"/>
  <c r="E24" i="6"/>
  <c r="G24" i="6"/>
  <c r="B25" i="6"/>
  <c r="E25" i="6"/>
  <c r="G25" i="6"/>
  <c r="B26" i="6"/>
  <c r="E26" i="6"/>
  <c r="G26" i="6"/>
  <c r="B27" i="6"/>
  <c r="E27" i="6"/>
  <c r="G27" i="6"/>
  <c r="B28" i="6"/>
  <c r="E28" i="6"/>
  <c r="G28" i="6"/>
  <c r="B29" i="6"/>
  <c r="E29" i="6"/>
  <c r="G29" i="6"/>
  <c r="B30" i="6"/>
  <c r="E30" i="6"/>
  <c r="G30" i="6"/>
  <c r="B31" i="6"/>
  <c r="E31" i="6"/>
  <c r="G31" i="6"/>
  <c r="B32" i="6"/>
  <c r="E32" i="6"/>
  <c r="G32" i="6"/>
  <c r="B33" i="6"/>
  <c r="E33" i="6"/>
  <c r="G33" i="6"/>
  <c r="B34" i="6"/>
  <c r="E34" i="6"/>
  <c r="G34" i="6"/>
  <c r="B35" i="6"/>
  <c r="E35" i="6"/>
  <c r="G35" i="6"/>
  <c r="E1" i="10"/>
  <c r="E6" i="10"/>
  <c r="G6" i="10"/>
  <c r="E7" i="10"/>
  <c r="G7" i="10"/>
  <c r="E8" i="10"/>
  <c r="G8" i="10"/>
  <c r="E9" i="10"/>
  <c r="G9" i="10"/>
  <c r="E10" i="10"/>
  <c r="G10" i="10"/>
  <c r="E11" i="10"/>
  <c r="G11" i="10"/>
  <c r="E12" i="10"/>
  <c r="G12" i="10"/>
  <c r="E13" i="10"/>
  <c r="G13" i="10"/>
  <c r="E14" i="10"/>
  <c r="G14" i="10"/>
  <c r="E15" i="10"/>
  <c r="G15" i="10"/>
  <c r="E16" i="10"/>
  <c r="G16" i="10"/>
  <c r="E17" i="10"/>
  <c r="G17" i="10"/>
  <c r="E18" i="10"/>
  <c r="G18" i="10"/>
  <c r="E19" i="10"/>
  <c r="G19" i="10"/>
  <c r="E20" i="10"/>
  <c r="G20" i="10"/>
  <c r="E21" i="10"/>
  <c r="G21" i="10"/>
  <c r="E22" i="10"/>
  <c r="G22" i="10"/>
  <c r="E23" i="10"/>
  <c r="G23" i="10"/>
  <c r="E24" i="10"/>
  <c r="G24" i="10"/>
  <c r="E25" i="10"/>
  <c r="G25" i="10"/>
  <c r="E26" i="10"/>
  <c r="G26" i="10"/>
  <c r="E27" i="10"/>
  <c r="G27" i="10"/>
  <c r="E28" i="10"/>
  <c r="G28" i="10"/>
  <c r="E29" i="10"/>
  <c r="G29" i="10"/>
  <c r="E30" i="10"/>
  <c r="G30" i="10"/>
  <c r="E31" i="10"/>
  <c r="G31" i="10"/>
  <c r="E32" i="10"/>
  <c r="G32" i="10"/>
  <c r="E33" i="10"/>
  <c r="G33" i="10"/>
  <c r="E34" i="10"/>
  <c r="G34" i="10"/>
  <c r="E35" i="10"/>
  <c r="G35" i="10"/>
  <c r="E36" i="10"/>
  <c r="G36" i="10"/>
  <c r="E1" i="14"/>
  <c r="D1" i="14" s="1"/>
  <c r="E6" i="14"/>
  <c r="G6" i="14"/>
  <c r="E7" i="14"/>
  <c r="G7" i="14"/>
  <c r="E8" i="14"/>
  <c r="G8" i="14"/>
  <c r="E9" i="14"/>
  <c r="G9" i="14"/>
  <c r="E10" i="14"/>
  <c r="G10" i="14"/>
  <c r="E11" i="14"/>
  <c r="G11" i="14"/>
  <c r="B12" i="14"/>
  <c r="E12" i="14"/>
  <c r="G12" i="14"/>
  <c r="E13" i="14"/>
  <c r="G13" i="14"/>
  <c r="E14" i="14"/>
  <c r="G14" i="14"/>
  <c r="E15" i="14"/>
  <c r="G15" i="14"/>
  <c r="E16" i="14"/>
  <c r="G16" i="14"/>
  <c r="E17" i="14"/>
  <c r="G17" i="14"/>
  <c r="E18" i="14"/>
  <c r="G18" i="14"/>
  <c r="E19" i="14"/>
  <c r="G19" i="14"/>
  <c r="E20" i="14"/>
  <c r="G20" i="14"/>
  <c r="E21" i="14"/>
  <c r="G21" i="14"/>
  <c r="E22" i="14"/>
  <c r="G22" i="14"/>
  <c r="E23" i="14"/>
  <c r="G23" i="14"/>
  <c r="E24" i="14"/>
  <c r="G24" i="14"/>
  <c r="E25" i="14"/>
  <c r="G25" i="14"/>
  <c r="E26" i="14"/>
  <c r="G26" i="14"/>
  <c r="E27" i="14"/>
  <c r="G27" i="14"/>
  <c r="E28" i="14"/>
  <c r="G28" i="14"/>
  <c r="E29" i="14"/>
  <c r="G29" i="14"/>
  <c r="E30" i="14"/>
  <c r="G30" i="14"/>
  <c r="E31" i="14"/>
  <c r="G31" i="14"/>
  <c r="E32" i="14"/>
  <c r="G32" i="14"/>
  <c r="E33" i="14"/>
  <c r="G33" i="14"/>
  <c r="B34" i="14"/>
  <c r="E34" i="14"/>
  <c r="G34" i="14"/>
  <c r="E35" i="14"/>
  <c r="G35" i="14"/>
  <c r="E36" i="14"/>
  <c r="G36" i="14"/>
  <c r="E1" i="4"/>
  <c r="E6" i="4"/>
  <c r="G6" i="4"/>
  <c r="E7" i="4"/>
  <c r="G7" i="4"/>
  <c r="E8" i="4"/>
  <c r="G8" i="4"/>
  <c r="E9" i="4"/>
  <c r="G9" i="4"/>
  <c r="E10" i="4"/>
  <c r="G10" i="4"/>
  <c r="E11" i="4"/>
  <c r="G11" i="4"/>
  <c r="E12" i="4"/>
  <c r="G12" i="4"/>
  <c r="E13" i="4"/>
  <c r="G13" i="4"/>
  <c r="E14" i="4"/>
  <c r="G14" i="4"/>
  <c r="E15" i="4"/>
  <c r="G15" i="4"/>
  <c r="E16" i="4"/>
  <c r="G16" i="4"/>
  <c r="E17" i="4"/>
  <c r="G17" i="4"/>
  <c r="E18" i="4"/>
  <c r="G18" i="4"/>
  <c r="E19" i="4"/>
  <c r="G19" i="4"/>
  <c r="E20" i="4"/>
  <c r="G20" i="4"/>
  <c r="E21" i="4"/>
  <c r="G21" i="4"/>
  <c r="E22" i="4"/>
  <c r="G22" i="4"/>
  <c r="E23" i="4"/>
  <c r="G23" i="4"/>
  <c r="E24" i="4"/>
  <c r="G24" i="4"/>
  <c r="E25" i="4"/>
  <c r="G25" i="4"/>
  <c r="E26" i="4"/>
  <c r="G26" i="4"/>
  <c r="E27" i="4"/>
  <c r="G27" i="4"/>
  <c r="E28" i="4"/>
  <c r="G28" i="4"/>
  <c r="E29" i="4"/>
  <c r="G29" i="4"/>
  <c r="E30" i="4"/>
  <c r="G30" i="4"/>
  <c r="E31" i="4"/>
  <c r="G31" i="4"/>
  <c r="E32" i="4"/>
  <c r="G32" i="4"/>
  <c r="E33" i="4"/>
  <c r="G33" i="4"/>
  <c r="E34" i="4"/>
  <c r="G34" i="4"/>
  <c r="E1" i="2"/>
  <c r="D1" i="2" s="1"/>
  <c r="G6" i="2"/>
  <c r="E7" i="2"/>
  <c r="G7" i="2"/>
  <c r="E8" i="2"/>
  <c r="G8" i="2"/>
  <c r="E9" i="2"/>
  <c r="G9" i="2"/>
  <c r="B10" i="2"/>
  <c r="A10" i="2" s="1"/>
  <c r="E10" i="2"/>
  <c r="G10" i="2"/>
  <c r="E11" i="2"/>
  <c r="G11" i="2"/>
  <c r="E12" i="2"/>
  <c r="G12" i="2" s="1"/>
  <c r="E13" i="2"/>
  <c r="G13" i="2"/>
  <c r="E14" i="2"/>
  <c r="G14" i="2"/>
  <c r="E15" i="2"/>
  <c r="G15" i="2"/>
  <c r="E16" i="2"/>
  <c r="G16" i="2"/>
  <c r="E17" i="2"/>
  <c r="G17" i="2"/>
  <c r="E18" i="2"/>
  <c r="G18" i="2"/>
  <c r="E19" i="2"/>
  <c r="G19" i="2"/>
  <c r="E20" i="2"/>
  <c r="G20" i="2"/>
  <c r="E21" i="2"/>
  <c r="G21" i="2"/>
  <c r="E22" i="2"/>
  <c r="G22" i="2"/>
  <c r="E23" i="2"/>
  <c r="G23" i="2"/>
  <c r="E24" i="2"/>
  <c r="G24" i="2"/>
  <c r="E25" i="2"/>
  <c r="G25" i="2"/>
  <c r="E26" i="2"/>
  <c r="G26" i="2"/>
  <c r="E27" i="2"/>
  <c r="G27" i="2"/>
  <c r="E28" i="2"/>
  <c r="G28" i="2"/>
  <c r="E29" i="2"/>
  <c r="G29" i="2"/>
  <c r="E30" i="2"/>
  <c r="G30" i="2"/>
  <c r="E31" i="2"/>
  <c r="G31" i="2"/>
  <c r="E32" i="2"/>
  <c r="G32" i="2"/>
  <c r="E33" i="2"/>
  <c r="G33" i="2"/>
  <c r="E34" i="2"/>
  <c r="G34" i="2"/>
  <c r="E35" i="2"/>
  <c r="G35" i="2"/>
  <c r="E36" i="2"/>
  <c r="G36" i="2"/>
  <c r="E1" i="9"/>
  <c r="D1" i="9" s="1"/>
  <c r="E6" i="9"/>
  <c r="G6" i="9"/>
  <c r="E7" i="9"/>
  <c r="G7" i="9"/>
  <c r="E8" i="9"/>
  <c r="G8" i="9"/>
  <c r="E9" i="9"/>
  <c r="G9" i="9"/>
  <c r="E10" i="9"/>
  <c r="G10" i="9"/>
  <c r="B11" i="9"/>
  <c r="A11" i="9" s="1"/>
  <c r="E11" i="9"/>
  <c r="G11" i="9"/>
  <c r="E12" i="9"/>
  <c r="G12" i="9"/>
  <c r="E13" i="9"/>
  <c r="G13" i="9"/>
  <c r="E14" i="9"/>
  <c r="G14" i="9"/>
  <c r="E15" i="9"/>
  <c r="G15" i="9"/>
  <c r="E16" i="9"/>
  <c r="G16" i="9"/>
  <c r="E17" i="9"/>
  <c r="G17" i="9"/>
  <c r="E18" i="9"/>
  <c r="G18" i="9"/>
  <c r="E19" i="9"/>
  <c r="G19" i="9"/>
  <c r="E20" i="9"/>
  <c r="G20" i="9"/>
  <c r="E21" i="9"/>
  <c r="G21" i="9"/>
  <c r="E22" i="9"/>
  <c r="G22" i="9"/>
  <c r="E23" i="9"/>
  <c r="G23" i="9"/>
  <c r="E24" i="9"/>
  <c r="G24" i="9"/>
  <c r="E25" i="9"/>
  <c r="G25" i="9"/>
  <c r="E26" i="9"/>
  <c r="G26" i="9"/>
  <c r="B27" i="9"/>
  <c r="A27" i="9" s="1"/>
  <c r="C27" i="9" s="1" a="1"/>
  <c r="C27" i="9" s="1"/>
  <c r="E27" i="9"/>
  <c r="G27" i="9"/>
  <c r="E28" i="9"/>
  <c r="G28" i="9"/>
  <c r="E29" i="9"/>
  <c r="G29" i="9"/>
  <c r="E30" i="9"/>
  <c r="G30" i="9"/>
  <c r="E31" i="9"/>
  <c r="G31" i="9"/>
  <c r="E32" i="9"/>
  <c r="G32" i="9"/>
  <c r="E33" i="9"/>
  <c r="G33" i="9"/>
  <c r="E34" i="9"/>
  <c r="G34" i="9"/>
  <c r="E35" i="9"/>
  <c r="G35" i="9"/>
  <c r="E36" i="9"/>
  <c r="G36" i="9"/>
  <c r="E1" i="8"/>
  <c r="D1" i="8" s="1"/>
  <c r="E6" i="8"/>
  <c r="G6" i="8"/>
  <c r="E7" i="8"/>
  <c r="G7" i="8"/>
  <c r="E8" i="8"/>
  <c r="G8" i="8"/>
  <c r="E9" i="8"/>
  <c r="G9" i="8"/>
  <c r="E10" i="8"/>
  <c r="G10" i="8"/>
  <c r="E11" i="8"/>
  <c r="G11" i="8"/>
  <c r="E12" i="8"/>
  <c r="G12" i="8"/>
  <c r="E13" i="8"/>
  <c r="G13" i="8"/>
  <c r="E14" i="8"/>
  <c r="G14" i="8"/>
  <c r="E15" i="8"/>
  <c r="G15" i="8"/>
  <c r="E16" i="8"/>
  <c r="G16" i="8"/>
  <c r="E17" i="8"/>
  <c r="G17" i="8"/>
  <c r="E18" i="8"/>
  <c r="G18" i="8"/>
  <c r="E19" i="8"/>
  <c r="G19" i="8"/>
  <c r="E20" i="8"/>
  <c r="G20" i="8"/>
  <c r="E21" i="8"/>
  <c r="G21" i="8"/>
  <c r="E22" i="8"/>
  <c r="G22" i="8"/>
  <c r="E23" i="8"/>
  <c r="G23" i="8"/>
  <c r="E24" i="8"/>
  <c r="G24" i="8"/>
  <c r="E25" i="8"/>
  <c r="G25" i="8"/>
  <c r="E26" i="8"/>
  <c r="G26" i="8"/>
  <c r="E27" i="8"/>
  <c r="G27" i="8"/>
  <c r="E28" i="8"/>
  <c r="G28" i="8"/>
  <c r="E29" i="8"/>
  <c r="G29" i="8"/>
  <c r="E30" i="8"/>
  <c r="G30" i="8"/>
  <c r="E31" i="8"/>
  <c r="G31" i="8"/>
  <c r="E32" i="8"/>
  <c r="G32" i="8"/>
  <c r="E33" i="8"/>
  <c r="G33" i="8"/>
  <c r="E34" i="8"/>
  <c r="G34" i="8"/>
  <c r="E35" i="8"/>
  <c r="G35" i="8"/>
  <c r="E1" i="7"/>
  <c r="E6" i="7"/>
  <c r="G6" i="7"/>
  <c r="E7" i="7"/>
  <c r="G7" i="7"/>
  <c r="E8" i="7"/>
  <c r="G8" i="7"/>
  <c r="E9" i="7"/>
  <c r="G9" i="7"/>
  <c r="E10" i="7"/>
  <c r="G10" i="7"/>
  <c r="E11" i="7"/>
  <c r="G11" i="7"/>
  <c r="E12" i="7"/>
  <c r="G12" i="7"/>
  <c r="E13" i="7"/>
  <c r="G13" i="7"/>
  <c r="E14" i="7"/>
  <c r="G14" i="7"/>
  <c r="E15" i="7"/>
  <c r="G15" i="7"/>
  <c r="E16" i="7"/>
  <c r="G16" i="7"/>
  <c r="E17" i="7"/>
  <c r="G17" i="7"/>
  <c r="E18" i="7"/>
  <c r="G18" i="7"/>
  <c r="E19" i="7"/>
  <c r="G19" i="7"/>
  <c r="E20" i="7"/>
  <c r="G20" i="7"/>
  <c r="E21" i="7"/>
  <c r="G21" i="7"/>
  <c r="E22" i="7"/>
  <c r="G22" i="7"/>
  <c r="E23" i="7"/>
  <c r="G23" i="7"/>
  <c r="E24" i="7"/>
  <c r="G24" i="7"/>
  <c r="E25" i="7"/>
  <c r="G25" i="7"/>
  <c r="E26" i="7"/>
  <c r="G26" i="7"/>
  <c r="E27" i="7"/>
  <c r="G27" i="7"/>
  <c r="E28" i="7"/>
  <c r="G28" i="7"/>
  <c r="E29" i="7"/>
  <c r="G29" i="7"/>
  <c r="E30" i="7"/>
  <c r="G30" i="7"/>
  <c r="E31" i="7"/>
  <c r="G31" i="7"/>
  <c r="E32" i="7"/>
  <c r="G32" i="7"/>
  <c r="E33" i="7"/>
  <c r="G33" i="7"/>
  <c r="E34" i="7"/>
  <c r="G34" i="7"/>
  <c r="E35" i="7"/>
  <c r="G35" i="7"/>
  <c r="E36" i="7"/>
  <c r="G36" i="7"/>
  <c r="E1" i="5"/>
  <c r="D1" i="5" s="1"/>
  <c r="E6" i="5"/>
  <c r="G6" i="5"/>
  <c r="E7" i="5"/>
  <c r="G7" i="5"/>
  <c r="E8" i="5"/>
  <c r="G8" i="5"/>
  <c r="E9" i="5"/>
  <c r="G9" i="5"/>
  <c r="E10" i="5"/>
  <c r="G10" i="5"/>
  <c r="E11" i="5"/>
  <c r="G11" i="5"/>
  <c r="E12" i="5"/>
  <c r="G12" i="5"/>
  <c r="E13" i="5"/>
  <c r="G13" i="5"/>
  <c r="E14" i="5"/>
  <c r="G14" i="5"/>
  <c r="E15" i="5"/>
  <c r="G15" i="5"/>
  <c r="E16" i="5"/>
  <c r="G16" i="5"/>
  <c r="E17" i="5"/>
  <c r="G17" i="5"/>
  <c r="E18" i="5"/>
  <c r="G18" i="5"/>
  <c r="E19" i="5"/>
  <c r="G19" i="5"/>
  <c r="E20" i="5"/>
  <c r="G20" i="5"/>
  <c r="E21" i="5"/>
  <c r="G21" i="5"/>
  <c r="E22" i="5"/>
  <c r="G22" i="5"/>
  <c r="E23" i="5"/>
  <c r="G23" i="5"/>
  <c r="E24" i="5"/>
  <c r="G24" i="5"/>
  <c r="E25" i="5"/>
  <c r="G25" i="5"/>
  <c r="E26" i="5"/>
  <c r="G26" i="5"/>
  <c r="E27" i="5"/>
  <c r="G27" i="5"/>
  <c r="E28" i="5"/>
  <c r="G28" i="5"/>
  <c r="E29" i="5"/>
  <c r="G29" i="5"/>
  <c r="E30" i="5"/>
  <c r="G30" i="5"/>
  <c r="E31" i="5"/>
  <c r="G31" i="5"/>
  <c r="E32" i="5"/>
  <c r="G32" i="5"/>
  <c r="E33" i="5"/>
  <c r="G33" i="5"/>
  <c r="E34" i="5"/>
  <c r="G34" i="5"/>
  <c r="E35" i="5"/>
  <c r="G35" i="5"/>
  <c r="E36" i="5"/>
  <c r="G36" i="5"/>
  <c r="E1" i="13"/>
  <c r="D1" i="13" s="1"/>
  <c r="E6" i="13"/>
  <c r="G6" i="13"/>
  <c r="E7" i="13"/>
  <c r="G7" i="13"/>
  <c r="E8" i="13"/>
  <c r="G8" i="13"/>
  <c r="E9" i="13"/>
  <c r="G9" i="13"/>
  <c r="E10" i="13"/>
  <c r="G10" i="13"/>
  <c r="E11" i="13"/>
  <c r="G11" i="13"/>
  <c r="E12" i="13"/>
  <c r="G12" i="13"/>
  <c r="E13" i="13"/>
  <c r="G13" i="13"/>
  <c r="E14" i="13"/>
  <c r="G14" i="13"/>
  <c r="E15" i="13"/>
  <c r="G15" i="13"/>
  <c r="E16" i="13"/>
  <c r="G16" i="13"/>
  <c r="E17" i="13"/>
  <c r="G17" i="13"/>
  <c r="E18" i="13"/>
  <c r="G18" i="13"/>
  <c r="B19" i="13"/>
  <c r="A19" i="13" s="1"/>
  <c r="E19" i="13"/>
  <c r="G19" i="13"/>
  <c r="E20" i="13"/>
  <c r="G20" i="13"/>
  <c r="E21" i="13"/>
  <c r="G21" i="13"/>
  <c r="E22" i="13"/>
  <c r="G22" i="13"/>
  <c r="E23" i="13"/>
  <c r="G23" i="13"/>
  <c r="E24" i="13"/>
  <c r="G24" i="13"/>
  <c r="E25" i="13"/>
  <c r="G25" i="13"/>
  <c r="E26" i="13"/>
  <c r="G26" i="13"/>
  <c r="E27" i="13"/>
  <c r="G27" i="13"/>
  <c r="E28" i="13"/>
  <c r="G28" i="13"/>
  <c r="E29" i="13"/>
  <c r="G29" i="13"/>
  <c r="E30" i="13"/>
  <c r="G30" i="13"/>
  <c r="E31" i="13"/>
  <c r="G31" i="13"/>
  <c r="E32" i="13"/>
  <c r="G32" i="13"/>
  <c r="E33" i="13"/>
  <c r="G33" i="13"/>
  <c r="E34" i="13"/>
  <c r="G34" i="13"/>
  <c r="E35" i="13"/>
  <c r="G35" i="13"/>
  <c r="E1" i="12"/>
  <c r="D1" i="12" s="1"/>
  <c r="E6" i="12"/>
  <c r="G6" i="12"/>
  <c r="E7" i="12"/>
  <c r="G7" i="12"/>
  <c r="E8" i="12"/>
  <c r="G8" i="12"/>
  <c r="E9" i="12"/>
  <c r="G9" i="12"/>
  <c r="E10" i="12"/>
  <c r="G10" i="12"/>
  <c r="E11" i="12"/>
  <c r="G11" i="12"/>
  <c r="E12" i="12"/>
  <c r="G12" i="12"/>
  <c r="E13" i="12"/>
  <c r="G13" i="12"/>
  <c r="E14" i="12"/>
  <c r="G14" i="12"/>
  <c r="E15" i="12"/>
  <c r="G15" i="12"/>
  <c r="E16" i="12"/>
  <c r="G16" i="12"/>
  <c r="E17" i="12"/>
  <c r="G17" i="12"/>
  <c r="E18" i="12"/>
  <c r="G18" i="12"/>
  <c r="E19" i="12"/>
  <c r="G19" i="12"/>
  <c r="E20" i="12"/>
  <c r="G20" i="12"/>
  <c r="E21" i="12"/>
  <c r="G21" i="12"/>
  <c r="E22" i="12"/>
  <c r="G22" i="12"/>
  <c r="E23" i="12"/>
  <c r="G23" i="12"/>
  <c r="E24" i="12"/>
  <c r="G24" i="12"/>
  <c r="E25" i="12"/>
  <c r="G25" i="12"/>
  <c r="E26" i="12"/>
  <c r="G26" i="12"/>
  <c r="E27" i="12"/>
  <c r="G27" i="12"/>
  <c r="E28" i="12"/>
  <c r="G28" i="12"/>
  <c r="E29" i="12"/>
  <c r="G29" i="12"/>
  <c r="E30" i="12"/>
  <c r="G30" i="12"/>
  <c r="E31" i="12"/>
  <c r="G31" i="12"/>
  <c r="E32" i="12"/>
  <c r="G32" i="12"/>
  <c r="E33" i="12"/>
  <c r="G33" i="12"/>
  <c r="E34" i="12"/>
  <c r="G34" i="12"/>
  <c r="E35" i="12"/>
  <c r="G35" i="12"/>
  <c r="E36" i="12"/>
  <c r="G36" i="12"/>
  <c r="E1" i="11"/>
  <c r="D1" i="11" s="1"/>
  <c r="E6" i="11"/>
  <c r="G6" i="11"/>
  <c r="E7" i="11"/>
  <c r="G7" i="11"/>
  <c r="E8" i="11"/>
  <c r="G8" i="11"/>
  <c r="E9" i="11"/>
  <c r="G9" i="11"/>
  <c r="E10" i="11"/>
  <c r="G10" i="11"/>
  <c r="E11" i="11"/>
  <c r="G11" i="11"/>
  <c r="E12" i="11"/>
  <c r="G12" i="11"/>
  <c r="E13" i="11"/>
  <c r="G13" i="11"/>
  <c r="E14" i="11"/>
  <c r="G14" i="11"/>
  <c r="E15" i="11"/>
  <c r="G15" i="11"/>
  <c r="E16" i="11"/>
  <c r="G16" i="11"/>
  <c r="E17" i="11"/>
  <c r="G17" i="11"/>
  <c r="E18" i="11"/>
  <c r="G18" i="11"/>
  <c r="E19" i="11"/>
  <c r="G19" i="11"/>
  <c r="E20" i="11"/>
  <c r="G20" i="11"/>
  <c r="E21" i="11"/>
  <c r="G21" i="11"/>
  <c r="E22" i="11"/>
  <c r="G22" i="11"/>
  <c r="E23" i="11"/>
  <c r="G23" i="11"/>
  <c r="E24" i="11"/>
  <c r="G24" i="11"/>
  <c r="E25" i="11"/>
  <c r="G25" i="11"/>
  <c r="E26" i="11"/>
  <c r="G26" i="11"/>
  <c r="E27" i="11"/>
  <c r="G27" i="11"/>
  <c r="E28" i="11"/>
  <c r="G28" i="11"/>
  <c r="E29" i="11"/>
  <c r="G29" i="11"/>
  <c r="E30" i="11"/>
  <c r="G30" i="11"/>
  <c r="E31" i="11"/>
  <c r="G31" i="11"/>
  <c r="E32" i="11"/>
  <c r="G32" i="11"/>
  <c r="E33" i="11"/>
  <c r="G33" i="11"/>
  <c r="E34" i="11"/>
  <c r="G34" i="11"/>
  <c r="E35" i="11"/>
  <c r="G35" i="11"/>
  <c r="B29" i="13" l="1"/>
  <c r="A29" i="13" s="1"/>
  <c r="B16" i="13"/>
  <c r="A16" i="13" s="1"/>
  <c r="B23" i="9"/>
  <c r="B11" i="8"/>
  <c r="A11" i="8" s="1"/>
  <c r="B28" i="14"/>
  <c r="A28" i="14" s="1"/>
  <c r="C28" i="14" s="1" a="1"/>
  <c r="C28" i="14" s="1"/>
  <c r="B7" i="9"/>
  <c r="A7" i="9" s="1"/>
  <c r="B35" i="9"/>
  <c r="A35" i="9" s="1"/>
  <c r="C35" i="9" s="1" a="1"/>
  <c r="C35" i="9" s="1"/>
  <c r="I35" i="9" s="1"/>
  <c r="B19" i="9"/>
  <c r="A19" i="9" s="1"/>
  <c r="C19" i="9" s="1" a="1"/>
  <c r="C19" i="9" s="1"/>
  <c r="B31" i="9"/>
  <c r="A31" i="9" s="1"/>
  <c r="C31" i="9" s="1" a="1"/>
  <c r="C31" i="9" s="1"/>
  <c r="I31" i="9" s="1"/>
  <c r="B15" i="9"/>
  <c r="B31" i="14"/>
  <c r="B20" i="14"/>
  <c r="A20" i="14" s="1"/>
  <c r="C20" i="14" s="1" a="1"/>
  <c r="C20" i="14" s="1"/>
  <c r="B10" i="6"/>
  <c r="A10" i="6" s="1"/>
  <c r="C10" i="6" s="1" a="1"/>
  <c r="C10" i="6" s="1"/>
  <c r="B27" i="11"/>
  <c r="A27" i="11" s="1"/>
  <c r="B33" i="13"/>
  <c r="A33" i="13" s="1"/>
  <c r="B13" i="13"/>
  <c r="A13" i="13" s="1"/>
  <c r="B19" i="5"/>
  <c r="A19" i="5" s="1"/>
  <c r="C19" i="5" s="1" a="1"/>
  <c r="C19" i="5" s="1"/>
  <c r="B31" i="2"/>
  <c r="A31" i="2" s="1"/>
  <c r="C31" i="2" s="1" a="1"/>
  <c r="C31" i="2" s="1"/>
  <c r="B11" i="6"/>
  <c r="B11" i="11"/>
  <c r="A11" i="11" s="1"/>
  <c r="B36" i="9"/>
  <c r="A36" i="9" s="1"/>
  <c r="C36" i="9" s="1" a="1"/>
  <c r="C36" i="9" s="1"/>
  <c r="B32" i="9"/>
  <c r="A32" i="9" s="1"/>
  <c r="C32" i="9" s="1" a="1"/>
  <c r="C32" i="9" s="1"/>
  <c r="I32" i="9" s="1"/>
  <c r="B28" i="9"/>
  <c r="A28" i="9" s="1"/>
  <c r="C28" i="9" s="1" a="1"/>
  <c r="C28" i="9" s="1"/>
  <c r="I28" i="9" s="1"/>
  <c r="B24" i="9"/>
  <c r="A24" i="9" s="1"/>
  <c r="B20" i="9"/>
  <c r="A20" i="9" s="1"/>
  <c r="B16" i="9"/>
  <c r="A16" i="9" s="1"/>
  <c r="B12" i="9"/>
  <c r="A12" i="9" s="1"/>
  <c r="B8" i="9"/>
  <c r="A8" i="9" s="1"/>
  <c r="B33" i="9"/>
  <c r="A33" i="9" s="1"/>
  <c r="C33" i="9" s="1" a="1"/>
  <c r="C33" i="9" s="1"/>
  <c r="I33" i="9" s="1"/>
  <c r="B29" i="9"/>
  <c r="A29" i="9" s="1"/>
  <c r="C29" i="9" s="1" a="1"/>
  <c r="C29" i="9" s="1"/>
  <c r="I29" i="9" s="1"/>
  <c r="B25" i="9"/>
  <c r="A25" i="9" s="1"/>
  <c r="C25" i="9" s="1" a="1"/>
  <c r="C25" i="9" s="1"/>
  <c r="I25" i="9" s="1"/>
  <c r="B21" i="9"/>
  <c r="A21" i="9" s="1"/>
  <c r="B17" i="9"/>
  <c r="A17" i="9" s="1"/>
  <c r="B13" i="9"/>
  <c r="A13" i="9" s="1"/>
  <c r="B9" i="9"/>
  <c r="A9" i="9" s="1"/>
  <c r="B6" i="6"/>
  <c r="A6" i="6" s="1"/>
  <c r="B34" i="9"/>
  <c r="A34" i="9" s="1"/>
  <c r="C34" i="9" s="1" a="1"/>
  <c r="C34" i="9" s="1"/>
  <c r="B30" i="9"/>
  <c r="A30" i="9" s="1"/>
  <c r="C30" i="9" s="1" a="1"/>
  <c r="C30" i="9" s="1"/>
  <c r="I30" i="9" s="1"/>
  <c r="B26" i="9"/>
  <c r="A26" i="9" s="1"/>
  <c r="C26" i="9" s="1" a="1"/>
  <c r="C26" i="9" s="1"/>
  <c r="I26" i="9" s="1"/>
  <c r="B22" i="9"/>
  <c r="A22" i="9" s="1"/>
  <c r="B18" i="9"/>
  <c r="A18" i="9" s="1"/>
  <c r="B14" i="9"/>
  <c r="A14" i="9" s="1"/>
  <c r="B10" i="9"/>
  <c r="A10" i="9" s="1"/>
  <c r="B6" i="9"/>
  <c r="A6" i="9" s="1"/>
  <c r="B23" i="11"/>
  <c r="A23" i="11" s="1"/>
  <c r="B7" i="11"/>
  <c r="A7" i="11" s="1"/>
  <c r="B34" i="13"/>
  <c r="A34" i="13" s="1"/>
  <c r="B30" i="13"/>
  <c r="A30" i="13" s="1"/>
  <c r="B23" i="13"/>
  <c r="A23" i="13" s="1"/>
  <c r="B20" i="13"/>
  <c r="A20" i="13" s="1"/>
  <c r="B17" i="13"/>
  <c r="A17" i="13" s="1"/>
  <c r="B7" i="13"/>
  <c r="A7" i="13" s="1"/>
  <c r="B35" i="5"/>
  <c r="A35" i="5" s="1"/>
  <c r="C35" i="5" s="1" a="1"/>
  <c r="C35" i="5" s="1"/>
  <c r="I35" i="5" s="1"/>
  <c r="B15" i="5"/>
  <c r="A15" i="5" s="1"/>
  <c r="C15" i="5" s="1" a="1"/>
  <c r="C15" i="5" s="1"/>
  <c r="I15" i="5" s="1"/>
  <c r="I1" i="7"/>
  <c r="B7" i="8"/>
  <c r="A7" i="8" s="1"/>
  <c r="B36" i="2"/>
  <c r="A36" i="2" s="1"/>
  <c r="B35" i="14"/>
  <c r="A35" i="14" s="1"/>
  <c r="C35" i="14" s="1" a="1"/>
  <c r="C35" i="14" s="1"/>
  <c r="B32" i="14"/>
  <c r="B23" i="14"/>
  <c r="A23" i="14" s="1"/>
  <c r="C23" i="14" s="1" a="1"/>
  <c r="C23" i="14" s="1"/>
  <c r="B15" i="14"/>
  <c r="B7" i="14"/>
  <c r="A7" i="14" s="1"/>
  <c r="I1" i="10"/>
  <c r="B31" i="11"/>
  <c r="A31" i="11" s="1"/>
  <c r="B25" i="13"/>
  <c r="A25" i="13" s="1"/>
  <c r="B15" i="13"/>
  <c r="A15" i="13" s="1"/>
  <c r="B12" i="13"/>
  <c r="A12" i="13" s="1"/>
  <c r="B9" i="13"/>
  <c r="A9" i="13" s="1"/>
  <c r="B27" i="5"/>
  <c r="A27" i="5" s="1"/>
  <c r="C27" i="5" s="1" a="1"/>
  <c r="C27" i="5" s="1"/>
  <c r="I27" i="5" s="1"/>
  <c r="B23" i="8"/>
  <c r="A23" i="8" s="1"/>
  <c r="B20" i="2"/>
  <c r="A20" i="2" s="1"/>
  <c r="I1" i="4"/>
  <c r="B30" i="14"/>
  <c r="B27" i="14"/>
  <c r="A27" i="14" s="1"/>
  <c r="C27" i="14" s="1" a="1"/>
  <c r="C27" i="14" s="1"/>
  <c r="B19" i="14"/>
  <c r="B11" i="14"/>
  <c r="A11" i="14" s="1"/>
  <c r="C11" i="14" s="1" a="1"/>
  <c r="C11" i="14" s="1"/>
  <c r="B15" i="11"/>
  <c r="A15" i="11" s="1"/>
  <c r="B32" i="13"/>
  <c r="A32" i="13" s="1"/>
  <c r="B28" i="13"/>
  <c r="A28" i="13" s="1"/>
  <c r="B35" i="11"/>
  <c r="A35" i="11" s="1"/>
  <c r="B19" i="11"/>
  <c r="A19" i="11" s="1"/>
  <c r="B35" i="13"/>
  <c r="A35" i="13" s="1"/>
  <c r="B31" i="13"/>
  <c r="A31" i="13" s="1"/>
  <c r="B27" i="13"/>
  <c r="A27" i="13" s="1"/>
  <c r="B24" i="13"/>
  <c r="A24" i="13" s="1"/>
  <c r="B21" i="13"/>
  <c r="A21" i="13" s="1"/>
  <c r="B11" i="13"/>
  <c r="A11" i="13" s="1"/>
  <c r="B8" i="13"/>
  <c r="A8" i="13" s="1"/>
  <c r="B31" i="5"/>
  <c r="A31" i="5" s="1"/>
  <c r="C31" i="5" s="1" a="1"/>
  <c r="C31" i="5" s="1"/>
  <c r="B27" i="8"/>
  <c r="A27" i="8" s="1"/>
  <c r="B15" i="2"/>
  <c r="B36" i="14"/>
  <c r="A36" i="14" s="1"/>
  <c r="C36" i="14" s="1" a="1"/>
  <c r="C36" i="14" s="1"/>
  <c r="B24" i="14"/>
  <c r="B16" i="14"/>
  <c r="A16" i="14" s="1"/>
  <c r="C16" i="14" s="1" a="1"/>
  <c r="C16" i="14" s="1"/>
  <c r="B8" i="14"/>
  <c r="I1" i="14"/>
  <c r="I1" i="5"/>
  <c r="I1" i="11"/>
  <c r="I1" i="13"/>
  <c r="I1" i="9"/>
  <c r="B30" i="2"/>
  <c r="A30" i="2" s="1"/>
  <c r="B12" i="2"/>
  <c r="A12" i="2" s="1"/>
  <c r="B31" i="8"/>
  <c r="A31" i="8" s="1"/>
  <c r="B15" i="8"/>
  <c r="A15" i="8" s="1"/>
  <c r="C15" i="8" s="1" a="1"/>
  <c r="C15" i="8" s="1"/>
  <c r="I1" i="8"/>
  <c r="B27" i="2"/>
  <c r="B24" i="2"/>
  <c r="A24" i="2" s="1"/>
  <c r="I1" i="12"/>
  <c r="B23" i="5"/>
  <c r="A23" i="5" s="1"/>
  <c r="C23" i="5" s="1" a="1"/>
  <c r="C23" i="5" s="1"/>
  <c r="H23" i="5" s="1"/>
  <c r="B35" i="8"/>
  <c r="A35" i="8" s="1"/>
  <c r="B19" i="8"/>
  <c r="A19" i="8" s="1"/>
  <c r="B34" i="2"/>
  <c r="A34" i="2" s="1"/>
  <c r="B26" i="2"/>
  <c r="A26" i="2" s="1"/>
  <c r="C26" i="2" s="1" a="1"/>
  <c r="C26" i="2" s="1"/>
  <c r="B23" i="2"/>
  <c r="A23" i="2" s="1"/>
  <c r="C23" i="2" s="1" a="1"/>
  <c r="C23" i="2" s="1"/>
  <c r="B18" i="2"/>
  <c r="A18" i="2" s="1"/>
  <c r="C20" i="2" a="1"/>
  <c r="C20" i="2" s="1"/>
  <c r="C10" i="2" a="1"/>
  <c r="C10" i="2" s="1"/>
  <c r="H10" i="2" s="1"/>
  <c r="B28" i="2"/>
  <c r="B14" i="2"/>
  <c r="B11" i="2"/>
  <c r="B35" i="2"/>
  <c r="A35" i="2" s="1"/>
  <c r="B32" i="2"/>
  <c r="B22" i="2"/>
  <c r="B19" i="2"/>
  <c r="A19" i="2" s="1"/>
  <c r="B16" i="2"/>
  <c r="B7" i="2"/>
  <c r="B6" i="2"/>
  <c r="C11" i="9" a="1"/>
  <c r="C11" i="9" s="1"/>
  <c r="H11" i="9" s="1"/>
  <c r="B30" i="5"/>
  <c r="A30" i="5" s="1"/>
  <c r="C30" i="5" s="1" a="1"/>
  <c r="C30" i="5" s="1"/>
  <c r="H30" i="5" s="1"/>
  <c r="B26" i="5"/>
  <c r="A26" i="5" s="1"/>
  <c r="C26" i="5" s="1" a="1"/>
  <c r="C26" i="5" s="1"/>
  <c r="H26" i="5" s="1"/>
  <c r="B18" i="5"/>
  <c r="A18" i="5" s="1"/>
  <c r="C18" i="5" s="1" a="1"/>
  <c r="C18" i="5" s="1"/>
  <c r="H18" i="5" s="1"/>
  <c r="B30" i="8"/>
  <c r="A30" i="8" s="1"/>
  <c r="C30" i="8" s="1" a="1"/>
  <c r="C30" i="8" s="1"/>
  <c r="B26" i="8"/>
  <c r="A26" i="8" s="1"/>
  <c r="C26" i="8" s="1" a="1"/>
  <c r="C26" i="8" s="1"/>
  <c r="B18" i="8"/>
  <c r="B10" i="8"/>
  <c r="B6" i="8"/>
  <c r="B33" i="11"/>
  <c r="A33" i="11" s="1"/>
  <c r="B17" i="11"/>
  <c r="A17" i="11" s="1"/>
  <c r="B13" i="11"/>
  <c r="A13" i="11" s="1"/>
  <c r="B9" i="11"/>
  <c r="A9" i="11" s="1"/>
  <c r="B33" i="5"/>
  <c r="A33" i="5" s="1"/>
  <c r="C33" i="5" s="1" a="1"/>
  <c r="C33" i="5" s="1"/>
  <c r="I33" i="5" s="1"/>
  <c r="B29" i="5"/>
  <c r="A29" i="5" s="1"/>
  <c r="C29" i="5" s="1" a="1"/>
  <c r="C29" i="5" s="1"/>
  <c r="H29" i="5" s="1"/>
  <c r="B25" i="5"/>
  <c r="A25" i="5" s="1"/>
  <c r="C25" i="5" s="1" a="1"/>
  <c r="C25" i="5" s="1"/>
  <c r="I25" i="5" s="1"/>
  <c r="B21" i="5"/>
  <c r="A21" i="5" s="1"/>
  <c r="C21" i="5" s="1" a="1"/>
  <c r="C21" i="5" s="1"/>
  <c r="I21" i="5" s="1"/>
  <c r="B17" i="5"/>
  <c r="A17" i="5" s="1"/>
  <c r="C17" i="5" s="1" a="1"/>
  <c r="C17" i="5" s="1"/>
  <c r="I17" i="5" s="1"/>
  <c r="B13" i="5"/>
  <c r="A13" i="5" s="1"/>
  <c r="B12" i="5"/>
  <c r="A12" i="5" s="1"/>
  <c r="B11" i="5"/>
  <c r="A11" i="5" s="1"/>
  <c r="B10" i="5"/>
  <c r="A10" i="5" s="1"/>
  <c r="B9" i="5"/>
  <c r="A9" i="5" s="1"/>
  <c r="B8" i="5"/>
  <c r="A8" i="5" s="1"/>
  <c r="B7" i="5"/>
  <c r="A7" i="5" s="1"/>
  <c r="B6" i="5"/>
  <c r="A6" i="5" s="1"/>
  <c r="B33" i="8"/>
  <c r="A33" i="8" s="1"/>
  <c r="B29" i="8"/>
  <c r="A29" i="8" s="1"/>
  <c r="B25" i="8"/>
  <c r="A25" i="8" s="1"/>
  <c r="B21" i="8"/>
  <c r="A21" i="8" s="1"/>
  <c r="B17" i="8"/>
  <c r="A17" i="8" s="1"/>
  <c r="B13" i="8"/>
  <c r="A13" i="8" s="1"/>
  <c r="B9" i="8"/>
  <c r="A9" i="8" s="1"/>
  <c r="B26" i="14"/>
  <c r="A26" i="14" s="1"/>
  <c r="C26" i="14" s="1" a="1"/>
  <c r="C26" i="14" s="1"/>
  <c r="B22" i="14"/>
  <c r="A22" i="14" s="1"/>
  <c r="C22" i="14" s="1" a="1"/>
  <c r="C22" i="14" s="1"/>
  <c r="B18" i="14"/>
  <c r="B14" i="14"/>
  <c r="A14" i="14" s="1"/>
  <c r="C14" i="14" s="1" a="1"/>
  <c r="C14" i="14" s="1"/>
  <c r="B10" i="14"/>
  <c r="A10" i="14" s="1"/>
  <c r="C10" i="14" s="1" a="1"/>
  <c r="C10" i="14" s="1"/>
  <c r="B6" i="14"/>
  <c r="A6" i="14" s="1"/>
  <c r="C6" i="14" s="1" a="1"/>
  <c r="C6" i="14" s="1"/>
  <c r="B9" i="6"/>
  <c r="B34" i="11"/>
  <c r="A34" i="11" s="1"/>
  <c r="B30" i="11"/>
  <c r="A30" i="11" s="1"/>
  <c r="B26" i="11"/>
  <c r="A26" i="11" s="1"/>
  <c r="B22" i="11"/>
  <c r="A22" i="11" s="1"/>
  <c r="B18" i="11"/>
  <c r="A18" i="11" s="1"/>
  <c r="B14" i="11"/>
  <c r="A14" i="11" s="1"/>
  <c r="B10" i="11"/>
  <c r="A10" i="11" s="1"/>
  <c r="B6" i="11"/>
  <c r="A6" i="11" s="1"/>
  <c r="B34" i="5"/>
  <c r="A34" i="5" s="1"/>
  <c r="C34" i="5" s="1" a="1"/>
  <c r="C34" i="5" s="1"/>
  <c r="I34" i="5" s="1"/>
  <c r="B22" i="5"/>
  <c r="A22" i="5" s="1"/>
  <c r="C22" i="5" s="1" a="1"/>
  <c r="C22" i="5" s="1"/>
  <c r="I22" i="5" s="1"/>
  <c r="B14" i="5"/>
  <c r="A14" i="5" s="1"/>
  <c r="C14" i="5" s="1" a="1"/>
  <c r="C14" i="5" s="1"/>
  <c r="H14" i="5" s="1"/>
  <c r="B34" i="8"/>
  <c r="A34" i="8" s="1"/>
  <c r="C34" i="8" s="1" a="1"/>
  <c r="C34" i="8" s="1"/>
  <c r="B22" i="8"/>
  <c r="A22" i="8" s="1"/>
  <c r="C22" i="8" s="1" a="1"/>
  <c r="C22" i="8" s="1"/>
  <c r="B14" i="8"/>
  <c r="A14" i="8" s="1"/>
  <c r="C14" i="8" s="1" a="1"/>
  <c r="C14" i="8" s="1"/>
  <c r="B29" i="11"/>
  <c r="A29" i="11" s="1"/>
  <c r="B25" i="11"/>
  <c r="A25" i="11" s="1"/>
  <c r="B21" i="11"/>
  <c r="A21" i="11" s="1"/>
  <c r="B32" i="11"/>
  <c r="A32" i="11" s="1"/>
  <c r="B28" i="11"/>
  <c r="A28" i="11" s="1"/>
  <c r="B24" i="11"/>
  <c r="A24" i="11" s="1"/>
  <c r="B20" i="11"/>
  <c r="A20" i="11" s="1"/>
  <c r="B16" i="11"/>
  <c r="A16" i="11" s="1"/>
  <c r="B12" i="11"/>
  <c r="A12" i="11" s="1"/>
  <c r="B8" i="11"/>
  <c r="A8" i="11" s="1"/>
  <c r="B26" i="13"/>
  <c r="A26" i="13" s="1"/>
  <c r="B22" i="13"/>
  <c r="A22" i="13" s="1"/>
  <c r="B18" i="13"/>
  <c r="A18" i="13" s="1"/>
  <c r="B14" i="13"/>
  <c r="A14" i="13" s="1"/>
  <c r="B10" i="13"/>
  <c r="A10" i="13" s="1"/>
  <c r="B6" i="13"/>
  <c r="A6" i="13" s="1"/>
  <c r="B36" i="5"/>
  <c r="A36" i="5" s="1"/>
  <c r="C36" i="5" s="1" a="1"/>
  <c r="C36" i="5" s="1"/>
  <c r="I36" i="5" s="1"/>
  <c r="B32" i="5"/>
  <c r="A32" i="5" s="1"/>
  <c r="C32" i="5" s="1" a="1"/>
  <c r="C32" i="5" s="1"/>
  <c r="I32" i="5" s="1"/>
  <c r="B28" i="5"/>
  <c r="A28" i="5" s="1"/>
  <c r="C28" i="5" s="1" a="1"/>
  <c r="C28" i="5" s="1"/>
  <c r="H28" i="5" s="1"/>
  <c r="B24" i="5"/>
  <c r="A24" i="5" s="1"/>
  <c r="C24" i="5" s="1" a="1"/>
  <c r="C24" i="5" s="1"/>
  <c r="H24" i="5" s="1"/>
  <c r="B20" i="5"/>
  <c r="A20" i="5" s="1"/>
  <c r="C20" i="5" s="1" a="1"/>
  <c r="C20" i="5" s="1"/>
  <c r="I20" i="5" s="1"/>
  <c r="B16" i="5"/>
  <c r="A16" i="5" s="1"/>
  <c r="C16" i="5" s="1" a="1"/>
  <c r="C16" i="5" s="1"/>
  <c r="H16" i="5" s="1"/>
  <c r="B32" i="8"/>
  <c r="A32" i="8" s="1"/>
  <c r="C32" i="8" s="1" a="1"/>
  <c r="C32" i="8" s="1"/>
  <c r="B28" i="8"/>
  <c r="B24" i="8"/>
  <c r="A24" i="8" s="1"/>
  <c r="C24" i="8" s="1" a="1"/>
  <c r="C24" i="8" s="1"/>
  <c r="B20" i="8"/>
  <c r="B16" i="8"/>
  <c r="A16" i="8" s="1"/>
  <c r="C16" i="8" s="1" a="1"/>
  <c r="C16" i="8" s="1"/>
  <c r="B12" i="8"/>
  <c r="A12" i="8" s="1"/>
  <c r="C12" i="8" s="1" a="1"/>
  <c r="C12" i="8" s="1"/>
  <c r="B8" i="8"/>
  <c r="A8" i="8" s="1"/>
  <c r="C8" i="8" s="1" a="1"/>
  <c r="C8" i="8" s="1"/>
  <c r="B33" i="2"/>
  <c r="B29" i="2"/>
  <c r="B25" i="2"/>
  <c r="B21" i="2"/>
  <c r="B17" i="2"/>
  <c r="B13" i="2"/>
  <c r="B9" i="2"/>
  <c r="B8" i="2"/>
  <c r="B33" i="14"/>
  <c r="B29" i="14"/>
  <c r="A29" i="14" s="1"/>
  <c r="C29" i="14" s="1" a="1"/>
  <c r="C29" i="14" s="1"/>
  <c r="B25" i="14"/>
  <c r="A25" i="14" s="1"/>
  <c r="C25" i="14" s="1" a="1"/>
  <c r="C25" i="14" s="1"/>
  <c r="B21" i="14"/>
  <c r="A21" i="14" s="1"/>
  <c r="C21" i="14" s="1" a="1"/>
  <c r="C21" i="14" s="1"/>
  <c r="B17" i="14"/>
  <c r="A17" i="14" s="1"/>
  <c r="C17" i="14" s="1" a="1"/>
  <c r="C17" i="14" s="1"/>
  <c r="B13" i="14"/>
  <c r="A13" i="14" s="1"/>
  <c r="C13" i="14" s="1" a="1"/>
  <c r="C13" i="14" s="1"/>
  <c r="B9" i="14"/>
  <c r="A9" i="14" s="1"/>
  <c r="C9" i="14" s="1" a="1"/>
  <c r="C9" i="14" s="1"/>
  <c r="B20" i="6"/>
  <c r="A20" i="6" s="1"/>
  <c r="C20" i="6" s="1" a="1"/>
  <c r="C20" i="6" s="1"/>
  <c r="B16" i="6"/>
  <c r="B12" i="6"/>
  <c r="A12" i="6" s="1"/>
  <c r="C12" i="6" s="1" a="1"/>
  <c r="C12" i="6" s="1"/>
  <c r="B8" i="6"/>
  <c r="I31" i="5"/>
  <c r="H31" i="5"/>
  <c r="I19" i="5"/>
  <c r="H19" i="5"/>
  <c r="H36" i="5"/>
  <c r="I36" i="9"/>
  <c r="H36" i="9"/>
  <c r="I34" i="9"/>
  <c r="H34" i="9"/>
  <c r="H32" i="9"/>
  <c r="H30" i="9"/>
  <c r="I27" i="9"/>
  <c r="H27" i="9"/>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C25" i="11" a="1"/>
  <c r="C25" i="11" s="1"/>
  <c r="B36" i="12"/>
  <c r="B35" i="12"/>
  <c r="B34" i="12"/>
  <c r="B33" i="12"/>
  <c r="B32" i="12"/>
  <c r="B31" i="12"/>
  <c r="B30" i="12"/>
  <c r="B29" i="12"/>
  <c r="B28" i="12"/>
  <c r="B24" i="12"/>
  <c r="B23" i="12"/>
  <c r="B22" i="12"/>
  <c r="B21" i="12"/>
  <c r="B20" i="12"/>
  <c r="B19" i="12"/>
  <c r="B18" i="12"/>
  <c r="B17" i="12"/>
  <c r="B16" i="12"/>
  <c r="B15" i="12"/>
  <c r="B14" i="12"/>
  <c r="B13" i="12"/>
  <c r="B12" i="12"/>
  <c r="B11" i="12"/>
  <c r="B10" i="12"/>
  <c r="B6" i="12"/>
  <c r="C24" i="13" a="1"/>
  <c r="C24" i="13" s="1"/>
  <c r="C7" i="9" a="1"/>
  <c r="C7" i="9" s="1"/>
  <c r="C24" i="11" a="1"/>
  <c r="C24" i="11" s="1"/>
  <c r="C22" i="11" a="1"/>
  <c r="C22" i="11" s="1"/>
  <c r="C15" i="11" a="1"/>
  <c r="C15" i="11" s="1"/>
  <c r="C13" i="11" a="1"/>
  <c r="C13" i="11" s="1"/>
  <c r="C6" i="11" a="1"/>
  <c r="C6" i="11" s="1"/>
  <c r="B27" i="12"/>
  <c r="B26" i="12"/>
  <c r="B25" i="12"/>
  <c r="B9" i="12"/>
  <c r="B8" i="12"/>
  <c r="B7" i="12"/>
  <c r="C34" i="13" a="1"/>
  <c r="C34" i="13" s="1"/>
  <c r="C33" i="13" a="1"/>
  <c r="C33" i="13" s="1"/>
  <c r="C31" i="13" a="1"/>
  <c r="C31" i="13" s="1"/>
  <c r="C29" i="13" a="1"/>
  <c r="C29" i="13" s="1"/>
  <c r="C28" i="13" a="1"/>
  <c r="C28" i="13" s="1"/>
  <c r="C23" i="13" a="1"/>
  <c r="C23" i="13" s="1"/>
  <c r="C20" i="13" a="1"/>
  <c r="C20" i="13" s="1"/>
  <c r="C19" i="13" a="1"/>
  <c r="C19" i="13" s="1"/>
  <c r="C18" i="13" a="1"/>
  <c r="C18" i="13" s="1"/>
  <c r="C17" i="13" a="1"/>
  <c r="C17" i="13" s="1"/>
  <c r="C16" i="13" a="1"/>
  <c r="C16" i="13" s="1"/>
  <c r="C12" i="13" a="1"/>
  <c r="C12" i="13" s="1"/>
  <c r="C11" i="13" a="1"/>
  <c r="C11" i="13" s="1"/>
  <c r="C9" i="13" a="1"/>
  <c r="C9" i="13" s="1"/>
  <c r="C13" i="5" a="1"/>
  <c r="C13" i="5" s="1"/>
  <c r="C12" i="9" a="1"/>
  <c r="C12" i="9" s="1"/>
  <c r="A27" i="2"/>
  <c r="C27" i="2" s="1" a="1"/>
  <c r="C27" i="2" s="1"/>
  <c r="A15" i="2"/>
  <c r="C15" i="2" s="1" a="1"/>
  <c r="C15" i="2" s="1"/>
  <c r="A11" i="2"/>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D1" i="4"/>
  <c r="A34" i="14"/>
  <c r="C34" i="14" s="1" a="1"/>
  <c r="C34" i="14" s="1"/>
  <c r="A33" i="14"/>
  <c r="C33" i="14" s="1" a="1"/>
  <c r="C33" i="14" s="1"/>
  <c r="A32" i="14"/>
  <c r="C32" i="14" s="1" a="1"/>
  <c r="C32" i="14" s="1"/>
  <c r="A31" i="14"/>
  <c r="C31" i="14" s="1" a="1"/>
  <c r="C31" i="14" s="1"/>
  <c r="A30" i="14"/>
  <c r="C30" i="14" s="1" a="1"/>
  <c r="C30" i="14" s="1"/>
  <c r="A24" i="14"/>
  <c r="C24" i="14" s="1" a="1"/>
  <c r="C24" i="14" s="1"/>
  <c r="A19" i="14"/>
  <c r="C19" i="14" s="1" a="1"/>
  <c r="C19" i="14" s="1"/>
  <c r="A18" i="14"/>
  <c r="C18" i="14" s="1" a="1"/>
  <c r="C18" i="14" s="1"/>
  <c r="A15" i="14"/>
  <c r="C15" i="14" s="1" a="1"/>
  <c r="C15" i="14" s="1"/>
  <c r="A12" i="14"/>
  <c r="C12" i="14" s="1" a="1"/>
  <c r="C12" i="14" s="1"/>
  <c r="A8" i="14"/>
  <c r="C8" i="14" s="1" a="1"/>
  <c r="C8" i="14" s="1"/>
  <c r="C29" i="8" a="1"/>
  <c r="C29" i="8" s="1"/>
  <c r="C13" i="8" a="1"/>
  <c r="C13" i="8" s="1"/>
  <c r="C9" i="8" a="1"/>
  <c r="C9" i="8" s="1"/>
  <c r="C21" i="9" a="1"/>
  <c r="C21" i="9" s="1"/>
  <c r="C9" i="9" a="1"/>
  <c r="C9" i="9" s="1"/>
  <c r="I1" i="2"/>
  <c r="C31" i="8" a="1"/>
  <c r="C31" i="8" s="1"/>
  <c r="C27" i="8" a="1"/>
  <c r="C27" i="8" s="1"/>
  <c r="C19" i="8" a="1"/>
  <c r="C19" i="8" s="1"/>
  <c r="C12" i="5" a="1"/>
  <c r="C12" i="5" s="1"/>
  <c r="C8" i="5" a="1"/>
  <c r="C8" i="5" s="1"/>
  <c r="D1" i="7"/>
  <c r="A28" i="8"/>
  <c r="C28" i="8" s="1" a="1"/>
  <c r="C28" i="8" s="1"/>
  <c r="A20" i="8"/>
  <c r="C20" i="8" s="1" a="1"/>
  <c r="C20" i="8" s="1"/>
  <c r="A18" i="8"/>
  <c r="C18" i="8" s="1" a="1"/>
  <c r="C18" i="8" s="1"/>
  <c r="A10" i="8"/>
  <c r="C10" i="8" s="1" a="1"/>
  <c r="C10" i="8" s="1"/>
  <c r="A6" i="8"/>
  <c r="C6" i="8" s="1" a="1"/>
  <c r="C6" i="8" s="1"/>
  <c r="A23" i="9"/>
  <c r="C23" i="9" s="1" a="1"/>
  <c r="C23" i="9" s="1"/>
  <c r="C22" i="9" a="1"/>
  <c r="C22" i="9" s="1"/>
  <c r="C18" i="9" a="1"/>
  <c r="C18" i="9" s="1"/>
  <c r="A15" i="9"/>
  <c r="C15" i="9" s="1" a="1"/>
  <c r="C15" i="9" s="1"/>
  <c r="C10" i="9" a="1"/>
  <c r="C10" i="9" s="1"/>
  <c r="A35" i="6"/>
  <c r="C35" i="6" s="1" a="1"/>
  <c r="C35" i="6" s="1"/>
  <c r="A31" i="6"/>
  <c r="C31" i="6" s="1" a="1"/>
  <c r="C31" i="6" s="1"/>
  <c r="A27" i="6"/>
  <c r="C27" i="6" s="1" a="1"/>
  <c r="C27" i="6" s="1"/>
  <c r="A23" i="6"/>
  <c r="C23" i="6" s="1" a="1"/>
  <c r="C23" i="6" s="1"/>
  <c r="A19" i="6"/>
  <c r="C19" i="6" s="1" a="1"/>
  <c r="C19" i="6" s="1"/>
  <c r="A15" i="6"/>
  <c r="C15" i="6" s="1" a="1"/>
  <c r="C15" i="6" s="1"/>
  <c r="A11" i="6"/>
  <c r="C11" i="6" s="1" a="1"/>
  <c r="C11" i="6" s="1"/>
  <c r="A7" i="6"/>
  <c r="C7" i="6" s="1" a="1"/>
  <c r="C7" i="6" s="1"/>
  <c r="A34" i="6"/>
  <c r="C34" i="6" s="1" a="1"/>
  <c r="C34" i="6" s="1"/>
  <c r="A30" i="6"/>
  <c r="C30" i="6" s="1" a="1"/>
  <c r="C30" i="6" s="1"/>
  <c r="A26" i="6"/>
  <c r="C26" i="6" s="1" a="1"/>
  <c r="C26" i="6" s="1"/>
  <c r="A22" i="6"/>
  <c r="C22" i="6" s="1" a="1"/>
  <c r="C22" i="6" s="1"/>
  <c r="A18" i="6"/>
  <c r="C18" i="6" s="1" a="1"/>
  <c r="C18" i="6" s="1"/>
  <c r="A14" i="6"/>
  <c r="C14" i="6" s="1" a="1"/>
  <c r="C14" i="6" s="1"/>
  <c r="A33" i="6"/>
  <c r="C33" i="6" s="1" a="1"/>
  <c r="C33" i="6" s="1"/>
  <c r="A29" i="6"/>
  <c r="C29" i="6" s="1" a="1"/>
  <c r="C29" i="6" s="1"/>
  <c r="A25" i="6"/>
  <c r="C25" i="6" s="1" a="1"/>
  <c r="C25" i="6" s="1"/>
  <c r="A21" i="6"/>
  <c r="C21" i="6" s="1" a="1"/>
  <c r="C21" i="6" s="1"/>
  <c r="A17" i="6"/>
  <c r="C17" i="6" s="1" a="1"/>
  <c r="C17" i="6" s="1"/>
  <c r="A13" i="6"/>
  <c r="C13" i="6" s="1" a="1"/>
  <c r="C13" i="6" s="1"/>
  <c r="A9" i="6"/>
  <c r="C9" i="6" s="1" a="1"/>
  <c r="C9" i="6" s="1"/>
  <c r="D1"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33" i="10"/>
  <c r="B34" i="10"/>
  <c r="B35" i="10"/>
  <c r="B36" i="10"/>
  <c r="A32" i="6"/>
  <c r="C32" i="6" s="1" a="1"/>
  <c r="C32" i="6" s="1"/>
  <c r="A28" i="6"/>
  <c r="C28" i="6" s="1" a="1"/>
  <c r="C28" i="6" s="1"/>
  <c r="A24" i="6"/>
  <c r="C24" i="6" s="1" a="1"/>
  <c r="C24" i="6" s="1"/>
  <c r="A16" i="6"/>
  <c r="C16" i="6" s="1" a="1"/>
  <c r="C16" i="6" s="1"/>
  <c r="A8" i="6"/>
  <c r="C8" i="6" s="1" a="1"/>
  <c r="C8" i="6" s="1"/>
  <c r="I1" i="6"/>
  <c r="C6" i="6" a="1"/>
  <c r="C6" i="6" s="1"/>
  <c r="H26" i="9" l="1"/>
  <c r="H28" i="9"/>
  <c r="H25" i="9"/>
  <c r="H35" i="9"/>
  <c r="C6" i="9" a="1"/>
  <c r="C6" i="9" s="1"/>
  <c r="I6" i="9" s="1"/>
  <c r="C11" i="8" a="1"/>
  <c r="C11" i="8" s="1"/>
  <c r="I11" i="8" s="1"/>
  <c r="C24" i="9" a="1"/>
  <c r="C24" i="9" s="1"/>
  <c r="H24" i="9" s="1"/>
  <c r="C11" i="5" a="1"/>
  <c r="C11" i="5" s="1"/>
  <c r="H11" i="5" s="1"/>
  <c r="C35" i="11" a="1"/>
  <c r="C35" i="11" s="1"/>
  <c r="C8" i="9" a="1"/>
  <c r="C8" i="9" s="1"/>
  <c r="H8" i="9" s="1"/>
  <c r="C13" i="13" a="1"/>
  <c r="C13" i="13" s="1"/>
  <c r="H13" i="13" s="1"/>
  <c r="C27" i="11" a="1"/>
  <c r="C27" i="11" s="1"/>
  <c r="H27" i="11" s="1"/>
  <c r="C6" i="5" a="1"/>
  <c r="C6" i="5" s="1"/>
  <c r="I6" i="5" s="1"/>
  <c r="C15" i="13" a="1"/>
  <c r="C15" i="13" s="1"/>
  <c r="I15" i="13" s="1"/>
  <c r="C25" i="13" a="1"/>
  <c r="C25" i="13" s="1"/>
  <c r="I25" i="13" s="1"/>
  <c r="C35" i="13" a="1"/>
  <c r="C35" i="13" s="1"/>
  <c r="H35" i="13" s="1"/>
  <c r="C7" i="11" a="1"/>
  <c r="C7" i="11" s="1"/>
  <c r="H7" i="11" s="1"/>
  <c r="C18" i="11" a="1"/>
  <c r="C18" i="11" s="1"/>
  <c r="I18" i="11" s="1"/>
  <c r="C33" i="11" a="1"/>
  <c r="C33" i="11" s="1"/>
  <c r="I33" i="11" s="1"/>
  <c r="C21" i="13" a="1"/>
  <c r="C21" i="13" s="1"/>
  <c r="H21" i="13" s="1"/>
  <c r="C9" i="11" a="1"/>
  <c r="C9" i="11" s="1"/>
  <c r="H9" i="11" s="1"/>
  <c r="C34" i="11" a="1"/>
  <c r="C34" i="11" s="1"/>
  <c r="H34" i="11" s="1"/>
  <c r="H29" i="9"/>
  <c r="H31" i="9"/>
  <c r="H33" i="9"/>
  <c r="H17" i="5"/>
  <c r="H15" i="5"/>
  <c r="H27" i="5"/>
  <c r="H35" i="5"/>
  <c r="C36" i="2" a="1"/>
  <c r="C36" i="2" s="1"/>
  <c r="I36" i="2" s="1"/>
  <c r="C13" i="9" a="1"/>
  <c r="C13" i="9" s="1"/>
  <c r="H13" i="9" s="1"/>
  <c r="I30" i="5"/>
  <c r="C7" i="14" a="1"/>
  <c r="C7" i="14" s="1"/>
  <c r="I7" i="14" s="1"/>
  <c r="C35" i="8" a="1"/>
  <c r="C35" i="8" s="1"/>
  <c r="I35" i="8" s="1"/>
  <c r="C17" i="9" a="1"/>
  <c r="C17" i="9" s="1"/>
  <c r="H17" i="9" s="1"/>
  <c r="C21" i="8" a="1"/>
  <c r="C21" i="8" s="1"/>
  <c r="I21" i="8" s="1"/>
  <c r="C16" i="9" a="1"/>
  <c r="C16" i="9" s="1"/>
  <c r="H16" i="9" s="1"/>
  <c r="C14" i="9" a="1"/>
  <c r="C14" i="9" s="1"/>
  <c r="I14" i="9" s="1"/>
  <c r="C10" i="5" a="1"/>
  <c r="C10" i="5" s="1"/>
  <c r="I10" i="5" s="1"/>
  <c r="C23" i="8" a="1"/>
  <c r="C23" i="8" s="1"/>
  <c r="I23" i="8" s="1"/>
  <c r="C25" i="8" a="1"/>
  <c r="C25" i="8" s="1"/>
  <c r="H25" i="8" s="1"/>
  <c r="I10" i="2"/>
  <c r="C20" i="9" a="1"/>
  <c r="C20" i="9" s="1"/>
  <c r="H20" i="9" s="1"/>
  <c r="C14" i="13" a="1"/>
  <c r="C14" i="13" s="1"/>
  <c r="H14" i="13" s="1"/>
  <c r="C26" i="13" a="1"/>
  <c r="C26" i="13" s="1"/>
  <c r="H26" i="13" s="1"/>
  <c r="C32" i="13" a="1"/>
  <c r="C32" i="13" s="1"/>
  <c r="I32" i="13" s="1"/>
  <c r="C8" i="11" a="1"/>
  <c r="C8" i="11" s="1"/>
  <c r="I8" i="11" s="1"/>
  <c r="C19" i="11" a="1"/>
  <c r="C19" i="11" s="1"/>
  <c r="I19" i="11" s="1"/>
  <c r="C22" i="13" a="1"/>
  <c r="C22" i="13" s="1"/>
  <c r="H22" i="13" s="1"/>
  <c r="C23" i="11" a="1"/>
  <c r="C23" i="11" s="1"/>
  <c r="H23" i="11" s="1"/>
  <c r="H33" i="5"/>
  <c r="H25" i="5"/>
  <c r="C7" i="8" a="1"/>
  <c r="C7" i="8" s="1"/>
  <c r="H7" i="8" s="1"/>
  <c r="C6" i="13" a="1"/>
  <c r="C6" i="13" s="1"/>
  <c r="I6" i="13" s="1"/>
  <c r="C31" i="11" a="1"/>
  <c r="C31" i="11" s="1"/>
  <c r="H31" i="11" s="1"/>
  <c r="C11" i="11" a="1"/>
  <c r="C11" i="11" s="1"/>
  <c r="H11" i="11" s="1"/>
  <c r="I29" i="5"/>
  <c r="I26" i="5"/>
  <c r="H32" i="5"/>
  <c r="C9" i="5" a="1"/>
  <c r="C9" i="5" s="1"/>
  <c r="I9" i="5" s="1"/>
  <c r="C7" i="13" a="1"/>
  <c r="C7" i="13" s="1"/>
  <c r="C32" i="11" a="1"/>
  <c r="C32" i="11" s="1"/>
  <c r="I32" i="11" s="1"/>
  <c r="C27" i="13" a="1"/>
  <c r="C27" i="13" s="1"/>
  <c r="H27" i="13" s="1"/>
  <c r="C17" i="11" a="1"/>
  <c r="C17" i="11" s="1"/>
  <c r="I17" i="11" s="1"/>
  <c r="C17" i="8" a="1"/>
  <c r="C17" i="8" s="1"/>
  <c r="I17" i="8" s="1"/>
  <c r="C33" i="8" a="1"/>
  <c r="C33" i="8" s="1"/>
  <c r="I33" i="8" s="1"/>
  <c r="C8" i="13" a="1"/>
  <c r="C8" i="13" s="1"/>
  <c r="H8" i="13" s="1"/>
  <c r="C30" i="13" a="1"/>
  <c r="C30" i="13" s="1"/>
  <c r="H30" i="13" s="1"/>
  <c r="C14" i="11" a="1"/>
  <c r="C14" i="11" s="1"/>
  <c r="C34" i="2" a="1"/>
  <c r="C34" i="2" s="1"/>
  <c r="C20" i="11" a="1"/>
  <c r="C20" i="11" s="1"/>
  <c r="H20" i="11" s="1"/>
  <c r="H34" i="5"/>
  <c r="C24" i="2" a="1"/>
  <c r="C24" i="2" s="1"/>
  <c r="C21" i="11" a="1"/>
  <c r="C21" i="11" s="1"/>
  <c r="H21" i="11" s="1"/>
  <c r="C10" i="13" a="1"/>
  <c r="C10" i="13" s="1"/>
  <c r="H10" i="13" s="1"/>
  <c r="C12" i="2" a="1"/>
  <c r="C12" i="2" s="1"/>
  <c r="I12" i="2" s="1"/>
  <c r="C12" i="11" a="1"/>
  <c r="C12" i="11" s="1"/>
  <c r="H12" i="11" s="1"/>
  <c r="I26" i="2"/>
  <c r="H26" i="2"/>
  <c r="C10" i="11" a="1"/>
  <c r="C10" i="11" s="1"/>
  <c r="H10" i="11" s="1"/>
  <c r="C29" i="11" a="1"/>
  <c r="C29" i="11" s="1"/>
  <c r="H29" i="11" s="1"/>
  <c r="H20" i="5"/>
  <c r="C7" i="5" a="1"/>
  <c r="C7" i="5" s="1"/>
  <c r="H7" i="5" s="1"/>
  <c r="C28" i="11" a="1"/>
  <c r="C28" i="11" s="1"/>
  <c r="H28" i="11" s="1"/>
  <c r="I14" i="5"/>
  <c r="I23" i="5"/>
  <c r="I11" i="9"/>
  <c r="C26" i="11" a="1"/>
  <c r="C26" i="11" s="1"/>
  <c r="H26" i="11" s="1"/>
  <c r="C18" i="2" a="1"/>
  <c r="C18" i="2" s="1"/>
  <c r="C30" i="2" a="1"/>
  <c r="C30" i="2" s="1"/>
  <c r="I16" i="5"/>
  <c r="I18" i="5"/>
  <c r="I28" i="5"/>
  <c r="H21" i="5"/>
  <c r="A16" i="2"/>
  <c r="C16" i="2" s="1" a="1"/>
  <c r="C16" i="2" s="1"/>
  <c r="C35" i="2" a="1"/>
  <c r="C35" i="2" s="1"/>
  <c r="I35" i="2" s="1"/>
  <c r="A7" i="2"/>
  <c r="C7" i="2" s="1" a="1"/>
  <c r="C7" i="2" s="1"/>
  <c r="A32" i="2"/>
  <c r="C32" i="2" s="1" a="1"/>
  <c r="C32" i="2" s="1"/>
  <c r="A28" i="2"/>
  <c r="C28" i="2" s="1" a="1"/>
  <c r="C28" i="2" s="1"/>
  <c r="A6" i="2"/>
  <c r="C6" i="2" s="1" a="1"/>
  <c r="C6" i="2" s="1"/>
  <c r="H6" i="2" s="1"/>
  <c r="I6" i="2" s="1"/>
  <c r="A22" i="2"/>
  <c r="C22" i="2" s="1" a="1"/>
  <c r="C22" i="2" s="1"/>
  <c r="A14" i="2"/>
  <c r="C14" i="2" s="1" a="1"/>
  <c r="C14" i="2" s="1"/>
  <c r="C19" i="2" a="1"/>
  <c r="C19" i="2" s="1"/>
  <c r="I19" i="2" s="1"/>
  <c r="C11" i="2" a="1"/>
  <c r="C11" i="2" s="1"/>
  <c r="H11" i="2" s="1"/>
  <c r="H15" i="8"/>
  <c r="I15" i="8"/>
  <c r="A13" i="2"/>
  <c r="C13" i="2" s="1" a="1"/>
  <c r="C13" i="2" s="1"/>
  <c r="A29" i="2"/>
  <c r="C29" i="2" s="1" a="1"/>
  <c r="C29" i="2" s="1"/>
  <c r="A9" i="2"/>
  <c r="C9" i="2" s="1" a="1"/>
  <c r="C9" i="2" s="1"/>
  <c r="A25" i="2"/>
  <c r="C25" i="2" s="1" a="1"/>
  <c r="C25" i="2" s="1"/>
  <c r="A8" i="2"/>
  <c r="C8" i="2" s="1" a="1"/>
  <c r="C8" i="2" s="1"/>
  <c r="A21" i="2"/>
  <c r="C21" i="2" s="1" a="1"/>
  <c r="C21" i="2" s="1"/>
  <c r="C30" i="11" a="1"/>
  <c r="C30" i="11" s="1"/>
  <c r="I30" i="11" s="1"/>
  <c r="H22" i="5"/>
  <c r="I24" i="5"/>
  <c r="A17" i="2"/>
  <c r="C17" i="2" s="1" a="1"/>
  <c r="C17" i="2" s="1"/>
  <c r="A33" i="2"/>
  <c r="C33" i="2" s="1" a="1"/>
  <c r="C33" i="2" s="1"/>
  <c r="C16" i="11" a="1"/>
  <c r="C16" i="11" s="1"/>
  <c r="H16" i="11" s="1"/>
  <c r="I6" i="14"/>
  <c r="H6" i="14"/>
  <c r="I8" i="6"/>
  <c r="H8" i="6"/>
  <c r="I24" i="6"/>
  <c r="H24" i="6"/>
  <c r="I7" i="6"/>
  <c r="H7" i="6"/>
  <c r="I23" i="6"/>
  <c r="H23" i="6"/>
  <c r="H15" i="9"/>
  <c r="I15" i="9"/>
  <c r="H23" i="9"/>
  <c r="I23" i="9"/>
  <c r="I12" i="8"/>
  <c r="H12" i="8"/>
  <c r="I20" i="8"/>
  <c r="H20" i="8"/>
  <c r="I28" i="8"/>
  <c r="H28" i="8"/>
  <c r="I19" i="14"/>
  <c r="H19" i="14"/>
  <c r="I23" i="14"/>
  <c r="H23" i="14"/>
  <c r="I27" i="14"/>
  <c r="H27" i="14"/>
  <c r="I33" i="14"/>
  <c r="H33" i="14"/>
  <c r="I12" i="6"/>
  <c r="H12" i="6"/>
  <c r="I20" i="6"/>
  <c r="H20" i="6"/>
  <c r="I19" i="6"/>
  <c r="H19" i="6"/>
  <c r="I35" i="6"/>
  <c r="H35" i="6"/>
  <c r="I10" i="8"/>
  <c r="H10" i="8"/>
  <c r="I18" i="8"/>
  <c r="H18" i="8"/>
  <c r="I26" i="8"/>
  <c r="H26" i="8"/>
  <c r="I34" i="8"/>
  <c r="H34" i="8"/>
  <c r="I22" i="14"/>
  <c r="H22" i="14"/>
  <c r="I26" i="14"/>
  <c r="H26" i="14"/>
  <c r="I32" i="14"/>
  <c r="H32" i="14"/>
  <c r="I36" i="14"/>
  <c r="H36" i="14"/>
  <c r="I16" i="6"/>
  <c r="H16" i="6"/>
  <c r="I15" i="6"/>
  <c r="H15" i="6"/>
  <c r="I31" i="6"/>
  <c r="H31" i="6"/>
  <c r="H19" i="9"/>
  <c r="I19" i="9"/>
  <c r="I8" i="8"/>
  <c r="H8" i="8"/>
  <c r="I16" i="8"/>
  <c r="H16" i="8"/>
  <c r="I24" i="8"/>
  <c r="H24" i="8"/>
  <c r="I32" i="8"/>
  <c r="H32" i="8"/>
  <c r="I15" i="14"/>
  <c r="H15" i="14"/>
  <c r="I21" i="14"/>
  <c r="H21" i="14"/>
  <c r="I25" i="14"/>
  <c r="H25" i="14"/>
  <c r="I29" i="14"/>
  <c r="H29" i="14"/>
  <c r="I35" i="14"/>
  <c r="H35" i="14"/>
  <c r="I32" i="6"/>
  <c r="H32" i="6"/>
  <c r="I28" i="6"/>
  <c r="H28" i="6"/>
  <c r="I11" i="6"/>
  <c r="H11" i="6"/>
  <c r="I27" i="6"/>
  <c r="H27" i="6"/>
  <c r="I6" i="8"/>
  <c r="H6" i="8"/>
  <c r="I14" i="8"/>
  <c r="H14" i="8"/>
  <c r="I22" i="8"/>
  <c r="H22" i="8"/>
  <c r="I30" i="8"/>
  <c r="H30" i="8"/>
  <c r="I17" i="14"/>
  <c r="H17" i="14"/>
  <c r="I20" i="14"/>
  <c r="H20" i="14"/>
  <c r="I24" i="14"/>
  <c r="H24" i="14"/>
  <c r="I28" i="14"/>
  <c r="H28" i="14"/>
  <c r="I34" i="14"/>
  <c r="H34" i="14"/>
  <c r="A29" i="10"/>
  <c r="C29" i="10" s="1" a="1"/>
  <c r="C29" i="10" s="1"/>
  <c r="C21" i="10" a="1"/>
  <c r="C21" i="10" s="1"/>
  <c r="A21" i="10"/>
  <c r="A13" i="10"/>
  <c r="C13" i="10" s="1" a="1"/>
  <c r="C13" i="10" s="1"/>
  <c r="I13" i="6"/>
  <c r="H13" i="6"/>
  <c r="I29" i="6"/>
  <c r="H29" i="6"/>
  <c r="I6" i="6"/>
  <c r="H6" i="6"/>
  <c r="A34" i="10"/>
  <c r="C34" i="10" s="1" a="1"/>
  <c r="C34" i="10" s="1"/>
  <c r="A30" i="10"/>
  <c r="C30" i="10" s="1" a="1"/>
  <c r="C30" i="10" s="1"/>
  <c r="A26" i="10"/>
  <c r="C26" i="10" s="1" a="1"/>
  <c r="C26" i="10" s="1"/>
  <c r="C22" i="10" a="1"/>
  <c r="C22" i="10" s="1"/>
  <c r="A22" i="10"/>
  <c r="A18" i="10"/>
  <c r="C18" i="10" s="1" a="1"/>
  <c r="C18" i="10" s="1"/>
  <c r="A14" i="10"/>
  <c r="C14" i="10" s="1" a="1"/>
  <c r="C14" i="10" s="1"/>
  <c r="A10" i="10"/>
  <c r="C10" i="10" s="1" a="1"/>
  <c r="C10" i="10" s="1"/>
  <c r="A6" i="10"/>
  <c r="C6" i="10" s="1" a="1"/>
  <c r="C6" i="10" s="1"/>
  <c r="H6" i="9"/>
  <c r="I12" i="5"/>
  <c r="H12" i="5"/>
  <c r="H21" i="9"/>
  <c r="I21" i="9"/>
  <c r="A33" i="4"/>
  <c r="C33" i="4" s="1" a="1"/>
  <c r="C33" i="4" s="1"/>
  <c r="A29" i="4"/>
  <c r="C29" i="4" s="1" a="1"/>
  <c r="C29" i="4" s="1"/>
  <c r="A25" i="4"/>
  <c r="C25" i="4" s="1" a="1"/>
  <c r="C25" i="4" s="1"/>
  <c r="A21" i="4"/>
  <c r="C21" i="4" s="1" a="1"/>
  <c r="C21" i="4" s="1"/>
  <c r="A17" i="4"/>
  <c r="C17" i="4" s="1" a="1"/>
  <c r="C17" i="4" s="1"/>
  <c r="A13" i="4"/>
  <c r="C13" i="4" s="1" a="1"/>
  <c r="C13" i="4" s="1"/>
  <c r="A9" i="4"/>
  <c r="C9" i="4" s="1" a="1"/>
  <c r="C9" i="4" s="1"/>
  <c r="I27" i="2"/>
  <c r="H27" i="2"/>
  <c r="I20" i="2"/>
  <c r="H20" i="2"/>
  <c r="H7" i="13"/>
  <c r="I7" i="13"/>
  <c r="H12" i="13"/>
  <c r="I12" i="13"/>
  <c r="H17" i="13"/>
  <c r="I17" i="13"/>
  <c r="H23" i="13"/>
  <c r="I23" i="13"/>
  <c r="H29" i="13"/>
  <c r="I29" i="13"/>
  <c r="H33" i="13"/>
  <c r="I33" i="13"/>
  <c r="A8" i="12"/>
  <c r="C8" i="12" s="1" a="1"/>
  <c r="C8" i="12" s="1"/>
  <c r="A27" i="12"/>
  <c r="C27" i="12" s="1" a="1"/>
  <c r="C27" i="12" s="1"/>
  <c r="H15" i="11"/>
  <c r="I15" i="11"/>
  <c r="I21" i="11"/>
  <c r="H33" i="11"/>
  <c r="A6" i="12"/>
  <c r="C6" i="12" s="1" a="1"/>
  <c r="C6" i="12" s="1"/>
  <c r="A13" i="12"/>
  <c r="C13" i="12" s="1" a="1"/>
  <c r="C13" i="12" s="1"/>
  <c r="A17" i="12"/>
  <c r="C17" i="12" s="1" a="1"/>
  <c r="C17" i="12" s="1"/>
  <c r="A21" i="12"/>
  <c r="C21" i="12" s="1" a="1"/>
  <c r="C21" i="12" s="1"/>
  <c r="A28" i="12"/>
  <c r="C28" i="12" s="1" a="1"/>
  <c r="C28" i="12" s="1"/>
  <c r="A32" i="12"/>
  <c r="C32" i="12" s="1" a="1"/>
  <c r="C32" i="12" s="1"/>
  <c r="A36" i="12"/>
  <c r="C36" i="12" s="1" a="1"/>
  <c r="C36" i="12" s="1"/>
  <c r="A34" i="7"/>
  <c r="C34" i="7" s="1" a="1"/>
  <c r="C34" i="7" s="1"/>
  <c r="A30" i="7"/>
  <c r="C30" i="7" s="1" a="1"/>
  <c r="C30" i="7" s="1"/>
  <c r="A26" i="7"/>
  <c r="C26" i="7" s="1" a="1"/>
  <c r="C26" i="7" s="1"/>
  <c r="A22" i="7"/>
  <c r="C22" i="7" s="1" a="1"/>
  <c r="C22" i="7" s="1"/>
  <c r="A18" i="7"/>
  <c r="C18" i="7" s="1" a="1"/>
  <c r="C18" i="7" s="1"/>
  <c r="A14" i="7"/>
  <c r="C14" i="7" s="1" a="1"/>
  <c r="C14" i="7" s="1"/>
  <c r="A10" i="7"/>
  <c r="C10" i="7" s="1" a="1"/>
  <c r="C10" i="7" s="1"/>
  <c r="A6" i="7"/>
  <c r="C6" i="7" s="1" a="1"/>
  <c r="C6" i="7" s="1"/>
  <c r="A27" i="10"/>
  <c r="C27" i="10" s="1" a="1"/>
  <c r="C27" i="10" s="1"/>
  <c r="A15" i="10"/>
  <c r="C15" i="10" s="1" a="1"/>
  <c r="C15" i="10" s="1"/>
  <c r="I9" i="6"/>
  <c r="H9" i="6"/>
  <c r="I25" i="6"/>
  <c r="H25" i="6"/>
  <c r="I33" i="6"/>
  <c r="H33" i="6"/>
  <c r="I14" i="6"/>
  <c r="H14" i="6"/>
  <c r="I22" i="6"/>
  <c r="H22" i="6"/>
  <c r="I30" i="6"/>
  <c r="H30" i="6"/>
  <c r="H22" i="9"/>
  <c r="I22" i="9"/>
  <c r="H10" i="5"/>
  <c r="I19" i="8"/>
  <c r="H19" i="8"/>
  <c r="I9" i="14"/>
  <c r="H9" i="14"/>
  <c r="I11" i="14"/>
  <c r="H11" i="14"/>
  <c r="I13" i="14"/>
  <c r="H13" i="14"/>
  <c r="I31" i="14"/>
  <c r="H31" i="14"/>
  <c r="A34" i="4"/>
  <c r="C34" i="4" s="1" a="1"/>
  <c r="C34" i="4" s="1"/>
  <c r="A30" i="4"/>
  <c r="C30" i="4" s="1" a="1"/>
  <c r="C30" i="4" s="1"/>
  <c r="A26" i="4"/>
  <c r="C26" i="4" s="1" a="1"/>
  <c r="C26" i="4" s="1"/>
  <c r="A22" i="4"/>
  <c r="C22" i="4" s="1" a="1"/>
  <c r="C22" i="4" s="1"/>
  <c r="A18" i="4"/>
  <c r="C18" i="4" s="1" a="1"/>
  <c r="C18" i="4" s="1"/>
  <c r="A14" i="4"/>
  <c r="C14" i="4" s="1" a="1"/>
  <c r="C14" i="4" s="1"/>
  <c r="A10" i="4"/>
  <c r="C10" i="4" a="1"/>
  <c r="C10" i="4" s="1"/>
  <c r="A6" i="4"/>
  <c r="C6" i="4" s="1" a="1"/>
  <c r="C6" i="4" s="1"/>
  <c r="I16" i="9"/>
  <c r="H11" i="13"/>
  <c r="I11" i="13"/>
  <c r="H16" i="13"/>
  <c r="I16" i="13"/>
  <c r="H20" i="13"/>
  <c r="I20" i="13"/>
  <c r="H28" i="13"/>
  <c r="I28" i="13"/>
  <c r="A7" i="12"/>
  <c r="C7" i="12" s="1" a="1"/>
  <c r="C7" i="12" s="1"/>
  <c r="A26" i="12"/>
  <c r="C26" i="12" s="1" a="1"/>
  <c r="C26" i="12" s="1"/>
  <c r="H14" i="11"/>
  <c r="I14" i="11"/>
  <c r="H7" i="9"/>
  <c r="I7" i="9"/>
  <c r="A12" i="12"/>
  <c r="C12" i="12" s="1" a="1"/>
  <c r="C12" i="12" s="1"/>
  <c r="A16" i="12"/>
  <c r="C16" i="12" s="1" a="1"/>
  <c r="C16" i="12" s="1"/>
  <c r="A20" i="12"/>
  <c r="C20" i="12" s="1" a="1"/>
  <c r="C20" i="12" s="1"/>
  <c r="A24" i="12"/>
  <c r="C24" i="12" s="1" a="1"/>
  <c r="C24" i="12" s="1"/>
  <c r="A31" i="12"/>
  <c r="C31" i="12" s="1" a="1"/>
  <c r="C31" i="12" s="1"/>
  <c r="A35" i="12"/>
  <c r="C35" i="12" s="1" a="1"/>
  <c r="C35" i="12" s="1"/>
  <c r="A35" i="7"/>
  <c r="C35" i="7" s="1" a="1"/>
  <c r="C35" i="7" s="1"/>
  <c r="A31" i="7"/>
  <c r="C31" i="7" s="1" a="1"/>
  <c r="C31" i="7" s="1"/>
  <c r="A27" i="7"/>
  <c r="C27" i="7" s="1" a="1"/>
  <c r="C27" i="7" s="1"/>
  <c r="A23" i="7"/>
  <c r="C23" i="7" s="1" a="1"/>
  <c r="C23" i="7" s="1"/>
  <c r="A19" i="7"/>
  <c r="C19" i="7" s="1" a="1"/>
  <c r="C19" i="7" s="1"/>
  <c r="A15" i="7"/>
  <c r="C15" i="7" s="1" a="1"/>
  <c r="C15" i="7" s="1"/>
  <c r="A11" i="7"/>
  <c r="C11" i="7" s="1" a="1"/>
  <c r="C11" i="7" s="1"/>
  <c r="A7" i="7"/>
  <c r="C7" i="7" s="1" a="1"/>
  <c r="C7" i="7" s="1"/>
  <c r="A35" i="10"/>
  <c r="C35" i="10" s="1" a="1"/>
  <c r="C35" i="10" s="1"/>
  <c r="A31" i="10"/>
  <c r="C31" i="10" s="1" a="1"/>
  <c r="C31" i="10" s="1"/>
  <c r="A23" i="10"/>
  <c r="C23" i="10" s="1" a="1"/>
  <c r="C23" i="10" s="1"/>
  <c r="A19" i="10"/>
  <c r="C19" i="10" s="1" a="1"/>
  <c r="C19" i="10" s="1"/>
  <c r="A11" i="10"/>
  <c r="C11" i="10" s="1" a="1"/>
  <c r="C11" i="10" s="1"/>
  <c r="A7" i="10"/>
  <c r="C7" i="10" s="1" a="1"/>
  <c r="C7" i="10" s="1"/>
  <c r="I17" i="6"/>
  <c r="H17" i="6"/>
  <c r="A36" i="10"/>
  <c r="C36" i="10" s="1" a="1"/>
  <c r="C36" i="10" s="1"/>
  <c r="A32" i="10"/>
  <c r="C32" i="10" s="1" a="1"/>
  <c r="C32" i="10" s="1"/>
  <c r="A28" i="10"/>
  <c r="C28" i="10" s="1" a="1"/>
  <c r="C28" i="10" s="1"/>
  <c r="A24" i="10"/>
  <c r="C24" i="10" s="1" a="1"/>
  <c r="C24" i="10" s="1"/>
  <c r="A20" i="10"/>
  <c r="C20" i="10" s="1" a="1"/>
  <c r="C20" i="10" s="1"/>
  <c r="A16" i="10"/>
  <c r="C16" i="10" s="1" a="1"/>
  <c r="C16" i="10" s="1"/>
  <c r="A12" i="10"/>
  <c r="C12" i="10" s="1" a="1"/>
  <c r="C12" i="10" s="1"/>
  <c r="A8" i="10"/>
  <c r="C8" i="10" s="1" a="1"/>
  <c r="C8" i="10" s="1"/>
  <c r="H7" i="14"/>
  <c r="I8" i="5"/>
  <c r="H8" i="5"/>
  <c r="I31" i="8"/>
  <c r="H31" i="8"/>
  <c r="I13" i="8"/>
  <c r="H13" i="8"/>
  <c r="I29" i="8"/>
  <c r="H29" i="8"/>
  <c r="A31" i="4"/>
  <c r="C31" i="4" s="1" a="1"/>
  <c r="C31" i="4" s="1"/>
  <c r="A27" i="4"/>
  <c r="C27" i="4" s="1" a="1"/>
  <c r="C27" i="4" s="1"/>
  <c r="A23" i="4"/>
  <c r="C23" i="4" s="1" a="1"/>
  <c r="C23" i="4" s="1"/>
  <c r="A19" i="4"/>
  <c r="C19" i="4" s="1" a="1"/>
  <c r="C19" i="4" s="1"/>
  <c r="A15" i="4"/>
  <c r="C15" i="4" s="1" a="1"/>
  <c r="C15" i="4" s="1"/>
  <c r="A11" i="4"/>
  <c r="C11" i="4" s="1" a="1"/>
  <c r="C11" i="4" s="1"/>
  <c r="A7" i="4"/>
  <c r="C7" i="4" s="1" a="1"/>
  <c r="C7" i="4" s="1"/>
  <c r="I15" i="2"/>
  <c r="H15" i="2"/>
  <c r="I23" i="2"/>
  <c r="H23" i="2"/>
  <c r="I31" i="2"/>
  <c r="H31" i="2"/>
  <c r="I24" i="2"/>
  <c r="H24" i="2"/>
  <c r="H12" i="9"/>
  <c r="I12" i="9"/>
  <c r="I13" i="5"/>
  <c r="H13" i="5"/>
  <c r="H9" i="13"/>
  <c r="I9" i="13"/>
  <c r="H19" i="13"/>
  <c r="I19" i="13"/>
  <c r="H31" i="13"/>
  <c r="I31" i="13"/>
  <c r="A25" i="12"/>
  <c r="C25" i="12" s="1" a="1"/>
  <c r="C25" i="12" s="1"/>
  <c r="I7" i="11"/>
  <c r="H13" i="11"/>
  <c r="I13" i="11"/>
  <c r="H24" i="11"/>
  <c r="I24" i="11"/>
  <c r="H24" i="13"/>
  <c r="I24" i="13"/>
  <c r="A11" i="12"/>
  <c r="C11" i="12" s="1" a="1"/>
  <c r="C11" i="12" s="1"/>
  <c r="A15" i="12"/>
  <c r="C15" i="12" s="1" a="1"/>
  <c r="C15" i="12" s="1"/>
  <c r="A19" i="12"/>
  <c r="C19" i="12" s="1" a="1"/>
  <c r="C19" i="12" s="1"/>
  <c r="A23" i="12"/>
  <c r="C23" i="12" s="1" a="1"/>
  <c r="C23" i="12" s="1"/>
  <c r="A30" i="12"/>
  <c r="C30" i="12" s="1" a="1"/>
  <c r="C30" i="12" s="1"/>
  <c r="A34" i="12"/>
  <c r="C34" i="12" s="1" a="1"/>
  <c r="C34" i="12" s="1"/>
  <c r="H25" i="11"/>
  <c r="I25" i="11"/>
  <c r="A36" i="7"/>
  <c r="C36" i="7" s="1" a="1"/>
  <c r="C36" i="7" s="1"/>
  <c r="A32" i="7"/>
  <c r="C32" i="7" s="1" a="1"/>
  <c r="C32" i="7" s="1"/>
  <c r="A28" i="7"/>
  <c r="C28" i="7" s="1" a="1"/>
  <c r="C28" i="7" s="1"/>
  <c r="A24" i="7"/>
  <c r="C24" i="7" s="1" a="1"/>
  <c r="C24" i="7" s="1"/>
  <c r="A20" i="7"/>
  <c r="C20" i="7" s="1" a="1"/>
  <c r="C20" i="7" s="1"/>
  <c r="A16" i="7"/>
  <c r="C16" i="7" s="1" a="1"/>
  <c r="C16" i="7" s="1"/>
  <c r="A12" i="7"/>
  <c r="C12" i="7" s="1" a="1"/>
  <c r="C12" i="7" s="1"/>
  <c r="A8" i="7"/>
  <c r="C8" i="7" s="1" a="1"/>
  <c r="C8" i="7" s="1"/>
  <c r="A33" i="10"/>
  <c r="C33" i="10" s="1" a="1"/>
  <c r="C33" i="10" s="1"/>
  <c r="A25" i="10"/>
  <c r="C25" i="10" s="1" a="1"/>
  <c r="C25" i="10" s="1"/>
  <c r="A17" i="10"/>
  <c r="C17" i="10" s="1" a="1"/>
  <c r="C17" i="10" s="1"/>
  <c r="A9" i="10"/>
  <c r="C9" i="10" s="1" a="1"/>
  <c r="C9" i="10" s="1"/>
  <c r="I21" i="6"/>
  <c r="H21" i="6"/>
  <c r="I10" i="6"/>
  <c r="H10" i="6"/>
  <c r="I18" i="6"/>
  <c r="H18" i="6"/>
  <c r="I26" i="6"/>
  <c r="H26" i="6"/>
  <c r="I34" i="6"/>
  <c r="H34" i="6"/>
  <c r="H10" i="9"/>
  <c r="I10" i="9"/>
  <c r="H18" i="9"/>
  <c r="I18" i="9"/>
  <c r="H6" i="5"/>
  <c r="I7" i="8"/>
  <c r="I27" i="8"/>
  <c r="H27" i="8"/>
  <c r="H9" i="9"/>
  <c r="I9" i="9"/>
  <c r="I9" i="8"/>
  <c r="H9" i="8"/>
  <c r="I25" i="8"/>
  <c r="I8" i="14"/>
  <c r="H8" i="14"/>
  <c r="I10" i="14"/>
  <c r="H10" i="14"/>
  <c r="I12" i="14"/>
  <c r="H12" i="14"/>
  <c r="I14" i="14"/>
  <c r="H14" i="14"/>
  <c r="I16" i="14"/>
  <c r="H16" i="14"/>
  <c r="I18" i="14"/>
  <c r="H18" i="14"/>
  <c r="I30" i="14"/>
  <c r="H30" i="14"/>
  <c r="A32" i="4"/>
  <c r="C32" i="4" s="1" a="1"/>
  <c r="C32" i="4" s="1"/>
  <c r="A28" i="4"/>
  <c r="C28" i="4" s="1" a="1"/>
  <c r="C28" i="4" s="1"/>
  <c r="A24" i="4"/>
  <c r="C24" i="4" s="1" a="1"/>
  <c r="C24" i="4" s="1"/>
  <c r="A20" i="4"/>
  <c r="C20" i="4" s="1" a="1"/>
  <c r="C20" i="4" s="1"/>
  <c r="A16" i="4"/>
  <c r="C16" i="4" s="1" a="1"/>
  <c r="C16" i="4" s="1"/>
  <c r="A12" i="4"/>
  <c r="C12" i="4" s="1" a="1"/>
  <c r="C12" i="4" s="1"/>
  <c r="A8" i="4"/>
  <c r="C8" i="4" s="1" a="1"/>
  <c r="C8" i="4" s="1"/>
  <c r="I13" i="13"/>
  <c r="H18" i="13"/>
  <c r="I18" i="13"/>
  <c r="H34" i="13"/>
  <c r="I34" i="13"/>
  <c r="A9" i="12"/>
  <c r="C9" i="12" s="1" a="1"/>
  <c r="C9" i="12" s="1"/>
  <c r="H6" i="11"/>
  <c r="I6" i="11"/>
  <c r="H22" i="11"/>
  <c r="I22" i="11"/>
  <c r="H35" i="11"/>
  <c r="I35" i="11"/>
  <c r="A10" i="12"/>
  <c r="C10" i="12" s="1" a="1"/>
  <c r="C10" i="12" s="1"/>
  <c r="A14" i="12"/>
  <c r="C14" i="12" s="1" a="1"/>
  <c r="C14" i="12" s="1"/>
  <c r="A18" i="12"/>
  <c r="C18" i="12" s="1" a="1"/>
  <c r="C18" i="12" s="1"/>
  <c r="A22" i="12"/>
  <c r="C22" i="12" s="1" a="1"/>
  <c r="C22" i="12" s="1"/>
  <c r="A29" i="12"/>
  <c r="C29" i="12" s="1" a="1"/>
  <c r="C29" i="12" s="1"/>
  <c r="A33" i="12"/>
  <c r="C33" i="12" s="1" a="1"/>
  <c r="C33" i="12" s="1"/>
  <c r="A33" i="7"/>
  <c r="C33" i="7" s="1" a="1"/>
  <c r="C33" i="7" s="1"/>
  <c r="A29" i="7"/>
  <c r="C29" i="7" s="1" a="1"/>
  <c r="C29" i="7" s="1"/>
  <c r="A25" i="7"/>
  <c r="C25" i="7" s="1" a="1"/>
  <c r="C25" i="7" s="1"/>
  <c r="A21" i="7"/>
  <c r="C21" i="7" s="1" a="1"/>
  <c r="C21" i="7" s="1"/>
  <c r="A17" i="7"/>
  <c r="C17" i="7" s="1" a="1"/>
  <c r="C17" i="7" s="1"/>
  <c r="A13" i="7"/>
  <c r="C13" i="7" s="1" a="1"/>
  <c r="C13" i="7" s="1"/>
  <c r="A9" i="7"/>
  <c r="C9" i="7" s="1" a="1"/>
  <c r="C9" i="7" s="1"/>
  <c r="I24" i="9" l="1"/>
  <c r="H25" i="13"/>
  <c r="H8" i="11"/>
  <c r="H19" i="11"/>
  <c r="H14" i="9"/>
  <c r="I8" i="9"/>
  <c r="H33" i="8"/>
  <c r="I23" i="11"/>
  <c r="H6" i="13"/>
  <c r="H35" i="8"/>
  <c r="H11" i="8"/>
  <c r="I22" i="13"/>
  <c r="I29" i="11"/>
  <c r="I12" i="11"/>
  <c r="H18" i="11"/>
  <c r="I26" i="13"/>
  <c r="H15" i="13"/>
  <c r="H32" i="11"/>
  <c r="H32" i="13"/>
  <c r="H17" i="8"/>
  <c r="H36" i="2"/>
  <c r="I34" i="11"/>
  <c r="I9" i="11"/>
  <c r="H30" i="11"/>
  <c r="H12" i="2"/>
  <c r="I11" i="5"/>
  <c r="I28" i="11"/>
  <c r="H23" i="8"/>
  <c r="I30" i="13"/>
  <c r="H17" i="11"/>
  <c r="I11" i="2"/>
  <c r="H21" i="8"/>
  <c r="I27" i="11"/>
  <c r="I26" i="11"/>
  <c r="I21" i="13"/>
  <c r="I11" i="11"/>
  <c r="I35" i="13"/>
  <c r="I14" i="13"/>
  <c r="I10" i="11"/>
  <c r="H9" i="5"/>
  <c r="H35" i="2"/>
  <c r="H19" i="2"/>
  <c r="I8" i="13"/>
  <c r="I31" i="11"/>
  <c r="I20" i="9"/>
  <c r="I13" i="9"/>
  <c r="I17" i="9"/>
  <c r="I16" i="11"/>
  <c r="I10" i="13"/>
  <c r="I7" i="5"/>
  <c r="I2" i="5" s="1"/>
  <c r="I20" i="11"/>
  <c r="I27" i="13"/>
  <c r="I16" i="2"/>
  <c r="H16" i="2"/>
  <c r="I32" i="2"/>
  <c r="H32" i="2"/>
  <c r="I34" i="2"/>
  <c r="H34" i="2"/>
  <c r="I28" i="2"/>
  <c r="H28" i="2"/>
  <c r="H30" i="2"/>
  <c r="I30" i="2"/>
  <c r="H18" i="2"/>
  <c r="I18" i="2"/>
  <c r="H7" i="2"/>
  <c r="I7" i="2"/>
  <c r="H22" i="2"/>
  <c r="I22" i="2"/>
  <c r="H14" i="2"/>
  <c r="I14" i="2"/>
  <c r="I17" i="2"/>
  <c r="H17" i="2"/>
  <c r="I33" i="2"/>
  <c r="H33" i="2"/>
  <c r="I21" i="2"/>
  <c r="H21" i="2"/>
  <c r="I25" i="2"/>
  <c r="H25" i="2"/>
  <c r="I29" i="2"/>
  <c r="H29" i="2"/>
  <c r="H8" i="2"/>
  <c r="I8" i="2"/>
  <c r="I9" i="2"/>
  <c r="H9" i="2"/>
  <c r="I13" i="2"/>
  <c r="H13" i="2"/>
  <c r="I13" i="7"/>
  <c r="H13" i="7"/>
  <c r="H12" i="4"/>
  <c r="I12" i="4"/>
  <c r="H28" i="4"/>
  <c r="I28" i="4"/>
  <c r="H25" i="10"/>
  <c r="I25" i="10"/>
  <c r="I19" i="4"/>
  <c r="H19" i="4"/>
  <c r="H23" i="10"/>
  <c r="I23" i="10"/>
  <c r="I24" i="12"/>
  <c r="H24" i="12"/>
  <c r="I10" i="7"/>
  <c r="H10" i="7"/>
  <c r="I26" i="7"/>
  <c r="H26" i="7"/>
  <c r="I27" i="12"/>
  <c r="H27" i="12"/>
  <c r="I13" i="4"/>
  <c r="H13" i="4"/>
  <c r="I29" i="4"/>
  <c r="H29" i="4"/>
  <c r="H6" i="10"/>
  <c r="I6" i="10"/>
  <c r="H29" i="10"/>
  <c r="I29" i="10"/>
  <c r="H8" i="4"/>
  <c r="I8" i="4"/>
  <c r="H24" i="4"/>
  <c r="I24" i="4"/>
  <c r="H17" i="10"/>
  <c r="I17" i="10"/>
  <c r="I15" i="4"/>
  <c r="H15" i="4"/>
  <c r="I31" i="4"/>
  <c r="H31" i="4"/>
  <c r="H19" i="10"/>
  <c r="I19" i="10"/>
  <c r="I23" i="7"/>
  <c r="H23" i="7"/>
  <c r="H16" i="12"/>
  <c r="I16" i="12"/>
  <c r="H34" i="4"/>
  <c r="I34" i="4"/>
  <c r="I22" i="7"/>
  <c r="H22" i="7"/>
  <c r="I6" i="12"/>
  <c r="H6" i="12"/>
  <c r="I9" i="4"/>
  <c r="H9" i="4"/>
  <c r="I25" i="4"/>
  <c r="H25" i="4"/>
  <c r="I21" i="7"/>
  <c r="H21" i="7"/>
  <c r="I33" i="7"/>
  <c r="H33" i="7"/>
  <c r="H20" i="4"/>
  <c r="I20" i="4"/>
  <c r="H9" i="10"/>
  <c r="I9" i="10"/>
  <c r="I11" i="4"/>
  <c r="H11" i="4"/>
  <c r="I27" i="4"/>
  <c r="H27" i="4"/>
  <c r="H11" i="10"/>
  <c r="I11" i="10"/>
  <c r="I35" i="10"/>
  <c r="H35" i="10"/>
  <c r="I31" i="7"/>
  <c r="H31" i="7"/>
  <c r="H26" i="12"/>
  <c r="I26" i="12"/>
  <c r="I18" i="7"/>
  <c r="H18" i="7"/>
  <c r="I34" i="7"/>
  <c r="H34" i="7"/>
  <c r="I21" i="4"/>
  <c r="H21" i="4"/>
  <c r="I9" i="7"/>
  <c r="H9" i="7"/>
  <c r="I17" i="7"/>
  <c r="H17" i="7"/>
  <c r="I29" i="7"/>
  <c r="H29" i="7"/>
  <c r="H16" i="4"/>
  <c r="I16" i="4"/>
  <c r="H32" i="4"/>
  <c r="I32" i="4"/>
  <c r="I7" i="4"/>
  <c r="H7" i="4"/>
  <c r="I23" i="4"/>
  <c r="H23" i="4"/>
  <c r="I31" i="10"/>
  <c r="H31" i="10"/>
  <c r="H35" i="12"/>
  <c r="I35" i="12"/>
  <c r="I14" i="7"/>
  <c r="H14" i="7"/>
  <c r="I30" i="7"/>
  <c r="H30" i="7"/>
  <c r="I17" i="4"/>
  <c r="H17" i="4"/>
  <c r="I33" i="4"/>
  <c r="H33" i="4"/>
  <c r="H13" i="10"/>
  <c r="I13" i="10"/>
  <c r="I10" i="12"/>
  <c r="H10" i="12"/>
  <c r="H22" i="12"/>
  <c r="I22" i="12"/>
  <c r="H27" i="10"/>
  <c r="I27" i="10"/>
  <c r="I6" i="7"/>
  <c r="H6" i="7"/>
  <c r="H10" i="10"/>
  <c r="I10" i="10"/>
  <c r="H18" i="10"/>
  <c r="I18" i="10"/>
  <c r="H26" i="10"/>
  <c r="I26" i="10"/>
  <c r="I34" i="10"/>
  <c r="H34" i="10"/>
  <c r="I2" i="14"/>
  <c r="H9" i="12"/>
  <c r="I9" i="12"/>
  <c r="H33" i="10"/>
  <c r="I33" i="10"/>
  <c r="H12" i="7"/>
  <c r="I12" i="7"/>
  <c r="H20" i="7"/>
  <c r="I20" i="7"/>
  <c r="H28" i="7"/>
  <c r="I28" i="7"/>
  <c r="H36" i="7"/>
  <c r="I36" i="7"/>
  <c r="H30" i="12"/>
  <c r="I30" i="12"/>
  <c r="H19" i="12"/>
  <c r="I19" i="12"/>
  <c r="H11" i="12"/>
  <c r="I11" i="12"/>
  <c r="H8" i="10"/>
  <c r="I8" i="10"/>
  <c r="H16" i="10"/>
  <c r="I16" i="10"/>
  <c r="H24" i="10"/>
  <c r="I24" i="10"/>
  <c r="I32" i="10"/>
  <c r="H32" i="10"/>
  <c r="I11" i="7"/>
  <c r="H11" i="7"/>
  <c r="I19" i="7"/>
  <c r="H19" i="7"/>
  <c r="I27" i="7"/>
  <c r="H27" i="7"/>
  <c r="I35" i="7"/>
  <c r="H35" i="7"/>
  <c r="I31" i="12"/>
  <c r="H31" i="12"/>
  <c r="H20" i="12"/>
  <c r="I20" i="12"/>
  <c r="H12" i="12"/>
  <c r="I12" i="12"/>
  <c r="H7" i="12"/>
  <c r="I7" i="12"/>
  <c r="H10" i="4"/>
  <c r="I10" i="4"/>
  <c r="H18" i="4"/>
  <c r="I18" i="4"/>
  <c r="H26" i="4"/>
  <c r="I26" i="4"/>
  <c r="I36" i="12"/>
  <c r="H36" i="12"/>
  <c r="H28" i="12"/>
  <c r="I28" i="12"/>
  <c r="I17" i="12"/>
  <c r="H17" i="12"/>
  <c r="H8" i="12"/>
  <c r="I8" i="12"/>
  <c r="H18" i="12"/>
  <c r="I18" i="12"/>
  <c r="I25" i="7"/>
  <c r="H25" i="7"/>
  <c r="H7" i="10"/>
  <c r="I7" i="10"/>
  <c r="H6" i="4"/>
  <c r="I6" i="4"/>
  <c r="H14" i="4"/>
  <c r="I14" i="4"/>
  <c r="H22" i="4"/>
  <c r="I22" i="4"/>
  <c r="H30" i="4"/>
  <c r="I30" i="4"/>
  <c r="H15" i="10"/>
  <c r="I15" i="10"/>
  <c r="H14" i="10"/>
  <c r="I14" i="10"/>
  <c r="H22" i="10"/>
  <c r="I22" i="10"/>
  <c r="I30" i="10"/>
  <c r="H30" i="10"/>
  <c r="H21" i="10"/>
  <c r="I21" i="10"/>
  <c r="I2" i="6"/>
  <c r="I2" i="8"/>
  <c r="I29" i="12"/>
  <c r="H29" i="12"/>
  <c r="H33" i="12"/>
  <c r="I33" i="12"/>
  <c r="I14" i="12"/>
  <c r="H14" i="12"/>
  <c r="H8" i="7"/>
  <c r="I8" i="7"/>
  <c r="H16" i="7"/>
  <c r="I16" i="7"/>
  <c r="H24" i="7"/>
  <c r="I24" i="7"/>
  <c r="H32" i="7"/>
  <c r="I32" i="7"/>
  <c r="H34" i="12"/>
  <c r="I34" i="12"/>
  <c r="H23" i="12"/>
  <c r="I23" i="12"/>
  <c r="H15" i="12"/>
  <c r="I15" i="12"/>
  <c r="H25" i="12"/>
  <c r="I25" i="12"/>
  <c r="H12" i="10"/>
  <c r="I12" i="10"/>
  <c r="H20" i="10"/>
  <c r="I20" i="10"/>
  <c r="H28" i="10"/>
  <c r="I28" i="10"/>
  <c r="I36" i="10"/>
  <c r="H36" i="10"/>
  <c r="I7" i="7"/>
  <c r="H7" i="7"/>
  <c r="I15" i="7"/>
  <c r="H15" i="7"/>
  <c r="H32" i="12"/>
  <c r="I32" i="12"/>
  <c r="I21" i="12"/>
  <c r="H21" i="12"/>
  <c r="H13" i="12"/>
  <c r="I13" i="12"/>
  <c r="I2" i="13" l="1"/>
  <c r="I2" i="11"/>
  <c r="I2" i="9"/>
  <c r="I3" i="2"/>
  <c r="I2" i="2"/>
  <c r="I2" i="12"/>
  <c r="I2" i="10"/>
  <c r="I2" i="7"/>
  <c r="I2" i="4"/>
  <c r="C3" i="4"/>
  <c r="I3" i="4" l="1"/>
  <c r="C3" i="5"/>
  <c r="I3" i="5" l="1"/>
  <c r="C3" i="6"/>
  <c r="I3" i="6" l="1"/>
  <c r="C3" i="7"/>
  <c r="I3" i="7" l="1"/>
  <c r="C3" i="8"/>
  <c r="I3" i="8" l="1"/>
  <c r="C3" i="9"/>
  <c r="I3" i="9" l="1"/>
  <c r="C3" i="10"/>
  <c r="I3" i="10" l="1"/>
  <c r="C3" i="11"/>
  <c r="I3" i="11" l="1"/>
  <c r="C3" i="12"/>
  <c r="I3" i="12" l="1"/>
  <c r="C3" i="13"/>
  <c r="I3" i="13" l="1"/>
  <c r="C3" i="14"/>
  <c r="I3" i="14" l="1"/>
</calcChain>
</file>

<file path=xl/comments1.xml><?xml version="1.0" encoding="utf-8"?>
<comments xmlns="http://schemas.openxmlformats.org/spreadsheetml/2006/main">
  <authors>
    <author>IT-Services Medien Gruppe</author>
  </authors>
  <commentList>
    <comment ref="D1" authorId="0" shapeId="0">
      <text>
        <r>
          <rPr>
            <sz val="8"/>
            <color indexed="81"/>
            <rFont val="Tahoma"/>
          </rPr>
          <t xml:space="preserve">Die mit einem Stern gekennzeichneten Feiertage gibt es nur in einigen Bundesländern. Löschen Sie Feiertage, die für Sie nicht gelten, mit der Taste "Entf" aus der Liste. 
</t>
        </r>
        <r>
          <rPr>
            <b/>
            <sz val="8"/>
            <color indexed="81"/>
            <rFont val="Tahoma"/>
            <family val="2"/>
          </rPr>
          <t xml:space="preserve">Für Folgejahre: </t>
        </r>
        <r>
          <rPr>
            <sz val="8"/>
            <color indexed="81"/>
            <rFont val="Tahoma"/>
          </rPr>
          <t xml:space="preserve">
Geben Sie bei variablen Feiertagen (z.B. Ostern) in der Liste das Datum ein, auf das  im betreffenden Jahr der Feiertag fällt. 
</t>
        </r>
      </text>
    </comment>
    <comment ref="B3" authorId="0" shapeId="0">
      <text>
        <r>
          <rPr>
            <sz val="8"/>
            <color indexed="81"/>
            <rFont val="Tahoma"/>
          </rPr>
          <t xml:space="preserve">Geben Sie hier die Stunden ein, die Sie gemäß Vertrag täglich arbeiten müssen. Dabei überschreiben Sie die Beispielwerte.
</t>
        </r>
        <r>
          <rPr>
            <b/>
            <sz val="8"/>
            <color indexed="81"/>
            <rFont val="Tahoma"/>
            <family val="2"/>
          </rPr>
          <t xml:space="preserve">Wichtig für Zeiteingaben: </t>
        </r>
        <r>
          <rPr>
            <sz val="8"/>
            <color indexed="81"/>
            <rFont val="Tahoma"/>
          </rPr>
          <t xml:space="preserve">
Tippen Sie nach den Stunden einen Doppelpunkt und geben Sie die Minuten immer zweistellig ein. Denn aus der Eingabe </t>
        </r>
        <r>
          <rPr>
            <b/>
            <sz val="8"/>
            <color indexed="81"/>
            <rFont val="Tahoma"/>
            <family val="2"/>
          </rPr>
          <t>7:3</t>
        </r>
        <r>
          <rPr>
            <sz val="8"/>
            <color indexed="81"/>
            <rFont val="Tahoma"/>
          </rPr>
          <t xml:space="preserve"> anstelle von </t>
        </r>
        <r>
          <rPr>
            <b/>
            <sz val="8"/>
            <color indexed="81"/>
            <rFont val="Tahoma"/>
            <family val="2"/>
          </rPr>
          <t>7:30</t>
        </r>
        <r>
          <rPr>
            <sz val="8"/>
            <color indexed="81"/>
            <rFont val="Tahoma"/>
          </rPr>
          <t xml:space="preserve"> würde Excel automatisch "07:03" machen. </t>
        </r>
      </text>
    </comment>
    <comment ref="B4" authorId="0" shapeId="0">
      <text>
        <r>
          <rPr>
            <sz val="8"/>
            <color indexed="81"/>
            <rFont val="Tahoma"/>
          </rPr>
          <t xml:space="preserve">Geben Sie hier die Gesamtlänge der Arbeitspausen pro Tag ein. 
Sind Ihre Pausen jeden Tag anders, lassen Sie die Zelle leer. </t>
        </r>
      </text>
    </comment>
  </commentList>
</comments>
</file>

<file path=xl/comments2.xml><?xml version="1.0" encoding="utf-8"?>
<comments xmlns="http://schemas.openxmlformats.org/spreadsheetml/2006/main">
  <authors>
    <author>IT-Services Medien Gruppe</author>
  </authors>
  <commentList>
    <comment ref="C3" authorId="0" shapeId="0">
      <text>
        <r>
          <rPr>
            <sz val="8"/>
            <color indexed="81"/>
            <rFont val="Tahoma"/>
          </rPr>
          <t xml:space="preserve">Geben Sie in die Zelle C3 des Januar-Blatts bei Bedarf den Überstunden-Saldo aus dem Vorjahr ein. 
</t>
        </r>
        <r>
          <rPr>
            <b/>
            <sz val="8"/>
            <color indexed="81"/>
            <rFont val="Tahoma"/>
            <family val="2"/>
          </rPr>
          <t>Hinweis:</t>
        </r>
        <r>
          <rPr>
            <sz val="8"/>
            <color indexed="81"/>
            <rFont val="Tahoma"/>
          </rPr>
          <t xml:space="preserve"> In allen anderen Monatsblättern übernimmt Excel mit einer Formel automatisch den Saldo aus dem Vormonatsblatt. Ändern Sie dort nichts in Zelle C3.</t>
        </r>
      </text>
    </comment>
    <comment ref="C5" authorId="0" shapeId="0">
      <text>
        <r>
          <rPr>
            <sz val="8"/>
            <color indexed="81"/>
            <rFont val="Tahoma"/>
            <family val="2"/>
          </rPr>
          <t xml:space="preserve">In der Spalte "Status" kennzeichnet Excel automatisch Feiertage und Wochenenden. 
</t>
        </r>
        <r>
          <rPr>
            <b/>
            <sz val="8"/>
            <color indexed="81"/>
            <rFont val="Tahoma"/>
            <family val="2"/>
          </rPr>
          <t>So geben Sie andere freie Tage ein, damit Excel die Stunden korrekt ermittelt:</t>
        </r>
        <r>
          <rPr>
            <sz val="8"/>
            <color indexed="81"/>
            <rFont val="Tahoma"/>
            <family val="2"/>
          </rPr>
          <t xml:space="preserve">
a) Wenn Sie sich freinehmen, tippen Sie </t>
        </r>
        <r>
          <rPr>
            <b/>
            <sz val="8"/>
            <color indexed="81"/>
            <rFont val="Tahoma"/>
            <family val="2"/>
          </rPr>
          <t>Urlaub</t>
        </r>
        <r>
          <rPr>
            <sz val="8"/>
            <color indexed="81"/>
            <rFont val="Tahoma"/>
            <family val="2"/>
          </rPr>
          <t xml:space="preserve"> ein. Excel setzt das Tagessoll auf Null.
b) Fehlen Sie krankheitsbedingt, geben Sie </t>
        </r>
        <r>
          <rPr>
            <b/>
            <sz val="8"/>
            <color indexed="81"/>
            <rFont val="Tahoma"/>
            <family val="2"/>
          </rPr>
          <t>Krank</t>
        </r>
        <r>
          <rPr>
            <sz val="8"/>
            <color indexed="81"/>
            <rFont val="Tahoma"/>
            <family val="2"/>
          </rPr>
          <t xml:space="preserve"> ein. Excel setzt das Tagessoll auf Null.
c) Wenn Sie Überstunden abbauen (Zeitausgleich) oder unentschuldigt fehlen, geben Sie </t>
        </r>
        <r>
          <rPr>
            <b/>
            <sz val="8"/>
            <color indexed="81"/>
            <rFont val="Tahoma"/>
            <family val="2"/>
          </rPr>
          <t>Fehlzeit</t>
        </r>
        <r>
          <rPr>
            <sz val="8"/>
            <color indexed="81"/>
            <rFont val="Tahoma"/>
            <family val="2"/>
          </rPr>
          <t xml:space="preserve"> ein. Wenn Sie nur einen Teil des Tages fehlen, tragen Sie zusätzlich Anfangs- und Endezeit in Spalte D und F ein. 
Beim Eintrag "Fehlzeit" zieht Excel in Spalte I das Tagessoll automatisch vom Überstundenkonto ab. 
</t>
        </r>
        <r>
          <rPr>
            <b/>
            <sz val="8"/>
            <color indexed="81"/>
            <rFont val="Tahoma"/>
            <family val="2"/>
          </rPr>
          <t>Wichtig</t>
        </r>
        <r>
          <rPr>
            <sz val="8"/>
            <color indexed="81"/>
            <rFont val="Tahoma"/>
            <family val="2"/>
          </rPr>
          <t xml:space="preserve">: Bei normalen Arbeitstagen muss die entsprechende Zelle unter "Status" leer bleiben, da die Tabelle sonst falsch rechnet. Sie können die Spalte nicht für andere Infos wie etwa Geburtstagshinweise nutzen.
Tage mit den Einträgen "Krank" oder "Fehlzeit" hebt die Tabelle automatisch andersfarbig hervor. </t>
        </r>
      </text>
    </comment>
    <comment ref="D5" authorId="0" shapeId="0">
      <text>
        <r>
          <rPr>
            <sz val="8"/>
            <color indexed="81"/>
            <rFont val="Tahoma"/>
            <family val="2"/>
          </rPr>
          <t xml:space="preserve">Geben Sie Werte für Anfangs- und Endezeiten in Spalte D und F ein, z.B. </t>
        </r>
        <r>
          <rPr>
            <b/>
            <sz val="8"/>
            <color indexed="81"/>
            <rFont val="Tahoma"/>
            <family val="2"/>
          </rPr>
          <t>8:15</t>
        </r>
        <r>
          <rPr>
            <sz val="8"/>
            <color indexed="81"/>
            <rFont val="Tahoma"/>
            <family val="2"/>
          </rPr>
          <t xml:space="preserve"> in D und </t>
        </r>
        <r>
          <rPr>
            <b/>
            <sz val="8"/>
            <color indexed="81"/>
            <rFont val="Tahoma"/>
            <family val="2"/>
          </rPr>
          <t>18:30</t>
        </r>
        <r>
          <rPr>
            <sz val="8"/>
            <color indexed="81"/>
            <rFont val="Tahoma"/>
            <family val="2"/>
          </rPr>
          <t xml:space="preserve"> in F. 
Wenn Sie an Wochenenden oder Feiertagen arbeiten, geben Sie ebenfalls die Zeiten ein. Excel verbucht dies automatisch als Überstunden in Spalte I. </t>
        </r>
      </text>
    </comment>
    <comment ref="E5" authorId="0" shapeId="0">
      <text>
        <r>
          <rPr>
            <sz val="8"/>
            <color indexed="81"/>
            <rFont val="Tahoma"/>
          </rPr>
          <t xml:space="preserve">Sobald Sie eine Anfangs-Zeit in Spalte D eingeben übernimmt Excel hier die im Register "Vorgabe" festgelegte Pausenzeit. 
Falls Sie doch einmal längere oder kürzere Pausen als die Vorgabe machen, tragen Sie die Pausenlänge selbst ein. 
</t>
        </r>
      </text>
    </comment>
    <comment ref="F5" authorId="0" shapeId="0">
      <text>
        <r>
          <rPr>
            <sz val="8"/>
            <color indexed="81"/>
            <rFont val="Tahoma"/>
          </rPr>
          <t xml:space="preserve">Geben Sie immer eine Ende-Zeit ein, um Fehlberechnunen zu vermeiden. 
</t>
        </r>
      </text>
    </comment>
    <comment ref="G5" authorId="0" shapeId="0">
      <text>
        <r>
          <rPr>
            <sz val="8"/>
            <color indexed="81"/>
            <rFont val="Tahoma"/>
          </rPr>
          <t xml:space="preserve">In Spalte G berechnet Excel die geleistete Arbeitszeit pro Tag automatisch. 
</t>
        </r>
      </text>
    </comment>
    <comment ref="H5" authorId="0" shapeId="0">
      <text>
        <r>
          <rPr>
            <sz val="8"/>
            <color indexed="81"/>
            <rFont val="Tahoma"/>
          </rPr>
          <t xml:space="preserve">Hier erscheint die Sollarbeitszeit aus dem Register "Vorgabe" bei jedem Arbeitstag, sofern in der Spalte "Status" kein Eintrag steht, der das Tagessoll auf Null setzt (z.B. "Urlaub", "Krank" oder "Feiertag". 
Bei </t>
        </r>
        <r>
          <rPr>
            <b/>
            <sz val="8"/>
            <color indexed="81"/>
            <rFont val="Tahoma"/>
            <family val="2"/>
          </rPr>
          <t>inoffiziellen Feiertagen</t>
        </r>
        <r>
          <rPr>
            <sz val="8"/>
            <color indexed="81"/>
            <rFont val="Tahoma"/>
          </rPr>
          <t xml:space="preserve"> oder halben Arbeitstagen wie etwa Rosenmontag oder Weihnachten und Silvester ändern Sie die Sollarbeitszeit von Hand. 
Ist der Tag komplett frei, tippen Sie in die entsprechende Zelle in Spalte H </t>
        </r>
        <r>
          <rPr>
            <b/>
            <sz val="8"/>
            <color indexed="81"/>
            <rFont val="Tahoma"/>
            <family val="2"/>
          </rPr>
          <t>00:00</t>
        </r>
        <r>
          <rPr>
            <sz val="8"/>
            <color indexed="81"/>
            <rFont val="Tahoma"/>
          </rPr>
          <t xml:space="preserve"> ein, bei halben Abeitstagen die anteilige Arbeitszeit, etwa </t>
        </r>
        <r>
          <rPr>
            <b/>
            <sz val="8"/>
            <color indexed="81"/>
            <rFont val="Tahoma"/>
            <family val="2"/>
          </rPr>
          <t>3:45</t>
        </r>
        <r>
          <rPr>
            <sz val="8"/>
            <color indexed="81"/>
            <rFont val="Tahoma"/>
          </rPr>
          <t xml:space="preserve">. </t>
        </r>
      </text>
    </comment>
    <comment ref="I5" authorId="0" shapeId="0">
      <text>
        <r>
          <rPr>
            <sz val="8"/>
            <color indexed="81"/>
            <rFont val="Tahoma"/>
          </rPr>
          <t xml:space="preserve">Unter "Differenz" gibt Excel die Überstunden oder Fehlstunden pro Tag aus. Fehlstunden haben ein vorangestelltes Minuszeichen. 
</t>
        </r>
      </text>
    </comment>
  </commentList>
</comments>
</file>

<file path=xl/comments3.xml><?xml version="1.0" encoding="utf-8"?>
<comments xmlns="http://schemas.openxmlformats.org/spreadsheetml/2006/main">
  <authors>
    <author>IT-Services Medien Gruppe</author>
  </authors>
  <commentList>
    <comment ref="C3" authorId="0" shapeId="0">
      <text>
        <r>
          <rPr>
            <sz val="8"/>
            <color indexed="81"/>
            <rFont val="Tahoma"/>
            <family val="2"/>
          </rPr>
          <t>Ab dem Februar-Blatt erscheint hier automatisch der Übertrag an Überstunden oder Fehlstunden aus dem Vormonat. Er wird auch in Zelle I3 bei der Summe der gesamten Über-/Fehlstunden berücksichtigt.</t>
        </r>
      </text>
    </comment>
  </commentList>
</comments>
</file>

<file path=xl/sharedStrings.xml><?xml version="1.0" encoding="utf-8"?>
<sst xmlns="http://schemas.openxmlformats.org/spreadsheetml/2006/main" count="181" uniqueCount="19">
  <si>
    <t>Jahr</t>
  </si>
  <si>
    <t>Arb.-Std./Tag</t>
  </si>
  <si>
    <t>Pausenlänge</t>
  </si>
  <si>
    <t>Feiertage</t>
  </si>
  <si>
    <t>*</t>
  </si>
  <si>
    <t>Arbeitszeitverwaltung</t>
  </si>
  <si>
    <t>Gearbeitete Std. (Monat)</t>
  </si>
  <si>
    <t>Überstd./Fehlstd. (Monat)</t>
  </si>
  <si>
    <t>Überstd./Fehlstd. (gesamt)</t>
  </si>
  <si>
    <t>Übertrag</t>
  </si>
  <si>
    <t>Tag</t>
  </si>
  <si>
    <t>Datum</t>
  </si>
  <si>
    <t>Status</t>
  </si>
  <si>
    <t>Anfang</t>
  </si>
  <si>
    <t>Pause</t>
  </si>
  <si>
    <t>Ende</t>
  </si>
  <si>
    <t>Gearbeitet</t>
  </si>
  <si>
    <t>Tagessoll</t>
  </si>
  <si>
    <t>Differenz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</si>
</sst>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h]:mm"/>
    <numFmt numFmtId="165" formatCode="mmmm"/>
  </numFmts>
  <fonts count="9" x14ac:knownFonts="1">
    <font>
      <sz val="10"/>
      <name val="Arial"/>
    </font>
    <font>
      <sz val="8"/>
      <color indexed="81"/>
      <name val="Tahoma"/>
    </font>
    <font>
      <b/>
      <sz val="8"/>
      <color indexed="81"/>
      <name val="Tahoma"/>
      <family val="2"/>
    </font>
    <font>
      <sz val="8"/>
      <color indexed="81"/>
      <name val="Tahoma"/>
      <family val="2"/>
    </font>
    <font>
      <sz val="11"/>
      <name val="Arial"/>
      <family val="2"/>
    </font>
    <font>
      <b/>
      <sz val="12"/>
      <name val="Arial"/>
      <family val="2"/>
    </font>
    <font>
      <b/>
      <sz val="11"/>
      <name val="Arial"/>
      <family val="2"/>
    </font>
    <font>
      <b/>
      <sz val="10"/>
      <name val="Arial"/>
      <family val="2"/>
    </font>
    <font>
      <sz val="10"/>
      <color theme="0"/>
      <name val="Arial"/>
      <family val="2"/>
    </font>
  </fonts>
  <fills count="8">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20" fontId="0" fillId="0" borderId="0" xfId="0" applyNumberFormat="1"/>
    <xf numFmtId="14" fontId="0" fillId="0" borderId="0" xfId="0" applyNumberFormat="1"/>
    <xf numFmtId="164" fontId="0" fillId="0" borderId="1" xfId="0" applyNumberFormat="1" applyBorder="1"/>
    <xf numFmtId="164" fontId="4" fillId="0" borderId="1" xfId="0" applyNumberFormat="1" applyFont="1" applyBorder="1"/>
    <xf numFmtId="0" fontId="0" fillId="0" borderId="1" xfId="0" applyBorder="1"/>
    <xf numFmtId="14" fontId="0" fillId="0" borderId="1" xfId="0" applyNumberFormat="1" applyBorder="1"/>
    <xf numFmtId="0" fontId="0" fillId="0" borderId="0" xfId="0" applyBorder="1"/>
    <xf numFmtId="14" fontId="0" fillId="0" borderId="0" xfId="0" applyNumberFormat="1" applyBorder="1"/>
    <xf numFmtId="164" fontId="0" fillId="0" borderId="0" xfId="0" applyNumberFormat="1" applyBorder="1"/>
    <xf numFmtId="0" fontId="0" fillId="2" borderId="0" xfId="0" applyFill="1"/>
    <xf numFmtId="165" fontId="5" fillId="3" borderId="0" xfId="0" applyNumberFormat="1" applyFont="1" applyFill="1"/>
    <xf numFmtId="0" fontId="5" fillId="3" borderId="0" xfId="0" applyFont="1" applyFill="1"/>
    <xf numFmtId="0" fontId="8" fillId="4" borderId="0" xfId="0" applyFont="1" applyFill="1"/>
    <xf numFmtId="0" fontId="5" fillId="5" borderId="0" xfId="0" applyFont="1" applyFill="1" applyAlignment="1">
      <alignment horizontal="center"/>
    </xf>
    <xf numFmtId="164" fontId="5" fillId="5" borderId="0" xfId="0" applyNumberFormat="1" applyFont="1" applyFill="1"/>
    <xf numFmtId="0" fontId="6" fillId="6" borderId="1" xfId="0" applyFont="1" applyFill="1" applyBorder="1" applyAlignment="1">
      <alignment horizontal="center"/>
    </xf>
    <xf numFmtId="164" fontId="6" fillId="7" borderId="1" xfId="0" applyNumberFormat="1" applyFont="1" applyFill="1" applyBorder="1"/>
    <xf numFmtId="0" fontId="5" fillId="3" borderId="0" xfId="0" applyFont="1" applyFill="1" applyAlignment="1">
      <alignment horizontal="center"/>
    </xf>
    <xf numFmtId="0" fontId="7" fillId="7" borderId="1" xfId="0" applyFont="1" applyFill="1" applyBorder="1" applyAlignment="1">
      <alignment horizontal="center"/>
    </xf>
    <xf numFmtId="0" fontId="7" fillId="0" borderId="1" xfId="0" applyFont="1" applyBorder="1" applyAlignment="1">
      <alignment horizontal="center"/>
    </xf>
  </cellXfs>
  <cellStyles count="1">
    <cellStyle name="Standard" xfId="0" builtinId="0"/>
  </cellStyles>
  <dxfs count="24">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249977111117893"/>
  </sheetPr>
  <dimension ref="A1:E17"/>
  <sheetViews>
    <sheetView workbookViewId="0">
      <selection activeCell="F8" sqref="F8"/>
    </sheetView>
  </sheetViews>
  <sheetFormatPr baseColWidth="10" defaultRowHeight="12.75" x14ac:dyDescent="0.2"/>
  <sheetData>
    <row r="1" spans="1:5" x14ac:dyDescent="0.2">
      <c r="D1" s="10" t="s">
        <v>3</v>
      </c>
    </row>
    <row r="2" spans="1:5" x14ac:dyDescent="0.2">
      <c r="A2" t="s">
        <v>0</v>
      </c>
      <c r="B2">
        <v>2017</v>
      </c>
      <c r="D2" s="2">
        <v>41274</v>
      </c>
      <c r="E2" t="s">
        <v>4</v>
      </c>
    </row>
    <row r="3" spans="1:5" x14ac:dyDescent="0.2">
      <c r="A3" t="s">
        <v>1</v>
      </c>
      <c r="B3" s="1">
        <v>0.33333333333333331</v>
      </c>
      <c r="D3" s="2">
        <v>41279</v>
      </c>
      <c r="E3" t="s">
        <v>4</v>
      </c>
    </row>
    <row r="4" spans="1:5" x14ac:dyDescent="0.2">
      <c r="A4" t="s">
        <v>2</v>
      </c>
      <c r="B4" s="1">
        <v>3.125E-2</v>
      </c>
      <c r="D4" s="2">
        <v>41324</v>
      </c>
    </row>
    <row r="5" spans="1:5" x14ac:dyDescent="0.2">
      <c r="D5" s="2">
        <v>41325</v>
      </c>
    </row>
    <row r="6" spans="1:5" x14ac:dyDescent="0.2">
      <c r="D6" s="2">
        <v>41326</v>
      </c>
    </row>
    <row r="7" spans="1:5" x14ac:dyDescent="0.2">
      <c r="D7" s="2">
        <v>41369</v>
      </c>
    </row>
    <row r="8" spans="1:5" x14ac:dyDescent="0.2">
      <c r="D8" s="2">
        <v>41372</v>
      </c>
    </row>
    <row r="9" spans="1:5" x14ac:dyDescent="0.2">
      <c r="D9" s="2">
        <v>41434</v>
      </c>
      <c r="E9" t="s">
        <v>4</v>
      </c>
    </row>
    <row r="10" spans="1:5" x14ac:dyDescent="0.2">
      <c r="D10" s="2">
        <v>41394</v>
      </c>
      <c r="E10" t="s">
        <v>4</v>
      </c>
    </row>
    <row r="11" spans="1:5" x14ac:dyDescent="0.2">
      <c r="D11" s="2">
        <v>41421</v>
      </c>
    </row>
    <row r="12" spans="1:5" x14ac:dyDescent="0.2">
      <c r="D12" s="2">
        <v>41431</v>
      </c>
      <c r="E12" t="s">
        <v>4</v>
      </c>
    </row>
    <row r="13" spans="1:5" x14ac:dyDescent="0.2">
      <c r="D13" s="2">
        <v>41500</v>
      </c>
      <c r="E13" t="s">
        <v>4</v>
      </c>
    </row>
    <row r="14" spans="1:5" x14ac:dyDescent="0.2">
      <c r="D14" s="2">
        <v>41549</v>
      </c>
      <c r="E14" t="s">
        <v>4</v>
      </c>
    </row>
    <row r="15" spans="1:5" x14ac:dyDescent="0.2">
      <c r="D15" s="2">
        <v>41631</v>
      </c>
      <c r="E15" t="s">
        <v>4</v>
      </c>
    </row>
    <row r="16" spans="1:5" x14ac:dyDescent="0.2">
      <c r="D16" s="2">
        <v>41632</v>
      </c>
      <c r="E16" t="s">
        <v>4</v>
      </c>
    </row>
    <row r="17" spans="4:4" x14ac:dyDescent="0.2">
      <c r="D17" s="2">
        <v>41633</v>
      </c>
    </row>
  </sheetData>
  <pageMargins left="0.78740157499999996" right="0.78740157499999996" top="0.984251969" bottom="0.984251969" header="0.4921259845" footer="0.4921259845"/>
  <pageSetup paperSize="9" orientation="portrait" verticalDpi="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6"/>
  <sheetViews>
    <sheetView tabSelected="1" workbookViewId="0">
      <selection activeCell="E45" sqref="E45:E46"/>
    </sheetView>
  </sheetViews>
  <sheetFormatPr baseColWidth="10" defaultRowHeight="12.75" x14ac:dyDescent="0.2"/>
  <cols>
    <col min="1" max="1" width="5.42578125" bestFit="1" customWidth="1"/>
    <col min="2" max="2" width="10.85546875" bestFit="1" customWidth="1"/>
    <col min="3" max="3" width="11.85546875" bestFit="1" customWidth="1"/>
    <col min="4" max="4" width="8.85546875" bestFit="1" customWidth="1"/>
    <col min="5" max="5" width="7.7109375" bestFit="1" customWidth="1"/>
    <col min="6" max="6" width="6.5703125" bestFit="1" customWidth="1"/>
    <col min="7" max="7" width="12.5703125" customWidth="1"/>
    <col min="8" max="8" width="13.85546875" customWidth="1"/>
    <col min="9" max="9" width="10.140625" customWidth="1"/>
  </cols>
  <sheetData>
    <row r="1" spans="1:9" ht="21" customHeight="1" x14ac:dyDescent="0.25">
      <c r="A1" s="18" t="s">
        <v>5</v>
      </c>
      <c r="B1" s="18"/>
      <c r="C1" s="18"/>
      <c r="D1" s="11">
        <f>DATE(E1,F1,1)</f>
        <v>41274</v>
      </c>
      <c r="E1" s="12">
        <f>Vorgabe!B2</f>
        <v>2017</v>
      </c>
      <c r="F1" s="13">
        <v>1</v>
      </c>
      <c r="G1" s="19" t="s">
        <v>6</v>
      </c>
      <c r="H1" s="19"/>
      <c r="I1" s="17">
        <f>SUM(G6:G36)</f>
        <v>0</v>
      </c>
    </row>
    <row r="2" spans="1:9" ht="14.25" x14ac:dyDescent="0.2">
      <c r="G2" s="20" t="s">
        <v>7</v>
      </c>
      <c r="H2" s="20"/>
      <c r="I2" s="4">
        <f>SUM(I6:I36)</f>
        <v>0</v>
      </c>
    </row>
    <row r="3" spans="1:9" ht="15.75" x14ac:dyDescent="0.25">
      <c r="B3" s="14" t="s">
        <v>9</v>
      </c>
      <c r="C3" s="15">
        <v>0.5</v>
      </c>
      <c r="G3" s="19" t="s">
        <v>8</v>
      </c>
      <c r="H3" s="19"/>
      <c r="I3" s="17">
        <f>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TEXT(B6,"TTT")</f>
        <v>So</v>
      </c>
      <c r="B6" s="6">
        <f t="shared" ref="B6:B36" si="0">DATE($E$1,$F$1,ROW()-5)</f>
        <v>41274</v>
      </c>
      <c r="C6" s="5" t="str">
        <f t="array" ref="C6">IF(OR(EXACT(B6,Vorgabe!$D$2:'Vorgabe'!$D$30)),"Feiertag",IF(A6="Sa","Wochenende",IF(A6="So","Wochenende","")))</f>
        <v>Feiertag</v>
      </c>
      <c r="D6" s="3"/>
      <c r="E6" s="3">
        <v>0</v>
      </c>
      <c r="F6" s="3"/>
      <c r="G6" s="3">
        <f>IF(D6="",0,IF(F6&gt;D6,F6-D6-E6,1+F6-D6-E6))</f>
        <v>0</v>
      </c>
      <c r="H6" s="3">
        <f>IF(C6="Fehlzeit",Vorgabe!$B$3,IF(C6="",Vorgabe!$B$3,))</f>
        <v>0</v>
      </c>
      <c r="I6" s="3">
        <f t="shared" ref="I6:I36" si="1">IF(C6="Fehlzeit",G6-H6,IF(D6="",0,IF(G6&lt;&gt;0,G6-H6,)))</f>
        <v>0</v>
      </c>
    </row>
    <row r="7" spans="1:9" x14ac:dyDescent="0.2">
      <c r="A7" s="5" t="str">
        <f t="shared" ref="A7:A36" si="2">TEXT(B7,"TTT")</f>
        <v>Mo</v>
      </c>
      <c r="B7" s="6">
        <f t="shared" si="0"/>
        <v>41275</v>
      </c>
      <c r="C7" s="5" t="str">
        <f t="array" ref="C7">IF(OR(EXACT(B7,Vorgabe!$D$2:'Vorgabe'!$D$30)),"Feiertag",IF(A7="Sa","Wochenende",IF(A7="So","Wochenende","")))</f>
        <v/>
      </c>
      <c r="D7" s="3"/>
      <c r="E7" s="3">
        <f>IF(D7="",0,Vorgabe!$B$4)</f>
        <v>0</v>
      </c>
      <c r="F7" s="3"/>
      <c r="G7" s="3">
        <f t="shared" ref="G7:G36" si="3">IF(D7="",0,IF(F7&gt;D7,F7-D7-E7,1+F7-D7-E7))</f>
        <v>0</v>
      </c>
      <c r="H7" s="3">
        <f>IF(C7="Fehlzeit",Vorgabe!$B$3,IF(C7="",Vorgabe!$B$3,))</f>
        <v>0.33333333333333331</v>
      </c>
      <c r="I7" s="3">
        <f t="shared" si="1"/>
        <v>0</v>
      </c>
    </row>
    <row r="8" spans="1:9" x14ac:dyDescent="0.2">
      <c r="A8" s="5" t="str">
        <f t="shared" si="2"/>
        <v>Di</v>
      </c>
      <c r="B8" s="6">
        <f t="shared" si="0"/>
        <v>41276</v>
      </c>
      <c r="C8" s="5" t="str">
        <f t="array" ref="C8">IF(OR(EXACT(B8,Vorgabe!$D$2:'Vorgabe'!$D$30)),"Feiertag",IF(A8="Sa","Wochenende",IF(A8="So","Wochenende","")))</f>
        <v/>
      </c>
      <c r="D8" s="3"/>
      <c r="E8" s="3">
        <f>IF(D8="",0,Vorgabe!$B$4)</f>
        <v>0</v>
      </c>
      <c r="F8" s="3"/>
      <c r="G8" s="3">
        <f t="shared" si="3"/>
        <v>0</v>
      </c>
      <c r="H8" s="3">
        <f>IF(C8="Fehlzeit",Vorgabe!$B$3,IF(C8="",Vorgabe!$B$3,))</f>
        <v>0.33333333333333331</v>
      </c>
      <c r="I8" s="3">
        <f t="shared" si="1"/>
        <v>0</v>
      </c>
    </row>
    <row r="9" spans="1:9" x14ac:dyDescent="0.2">
      <c r="A9" s="5" t="str">
        <f t="shared" si="2"/>
        <v>Mi</v>
      </c>
      <c r="B9" s="6">
        <f t="shared" si="0"/>
        <v>41277</v>
      </c>
      <c r="C9" s="5" t="str">
        <f t="array" ref="C9">IF(OR(EXACT(B9,Vorgabe!$D$2:'Vorgabe'!$D$30)),"Feiertag",IF(A9="Sa","Wochenende",IF(A9="So","Wochenende","")))</f>
        <v/>
      </c>
      <c r="D9" s="3"/>
      <c r="E9" s="3">
        <f>IF(D9="",0,Vorgabe!$B$4)</f>
        <v>0</v>
      </c>
      <c r="F9" s="3"/>
      <c r="G9" s="3">
        <f t="shared" si="3"/>
        <v>0</v>
      </c>
      <c r="H9" s="3">
        <f>IF(C9="Fehlzeit",Vorgabe!$B$3,IF(C9="",Vorgabe!$B$3,))</f>
        <v>0.33333333333333331</v>
      </c>
      <c r="I9" s="3">
        <f t="shared" si="1"/>
        <v>0</v>
      </c>
    </row>
    <row r="10" spans="1:9" x14ac:dyDescent="0.2">
      <c r="A10" s="5" t="str">
        <f t="shared" si="2"/>
        <v>Do</v>
      </c>
      <c r="B10" s="6">
        <f t="shared" si="0"/>
        <v>41278</v>
      </c>
      <c r="C10" s="5" t="str">
        <f t="array" ref="C10">IF(OR(EXACT(B10,Vorgabe!$D$2:'Vorgabe'!$D$30)),"Feiertag",IF(A10="Sa","Wochenende",IF(A10="So","Wochenende","")))</f>
        <v/>
      </c>
      <c r="D10" s="3"/>
      <c r="E10" s="3">
        <f>IF(D10="",0,Vorgabe!$B$4)</f>
        <v>0</v>
      </c>
      <c r="F10" s="3"/>
      <c r="G10" s="3">
        <f t="shared" si="3"/>
        <v>0</v>
      </c>
      <c r="H10" s="3">
        <f>IF(C10="Fehlzeit",Vorgabe!$B$3,IF(C10="",Vorgabe!$B$3,))</f>
        <v>0.33333333333333331</v>
      </c>
      <c r="I10" s="3">
        <f t="shared" si="1"/>
        <v>0</v>
      </c>
    </row>
    <row r="11" spans="1:9" x14ac:dyDescent="0.2">
      <c r="A11" s="5" t="str">
        <f t="shared" si="2"/>
        <v>Fr</v>
      </c>
      <c r="B11" s="6">
        <f t="shared" si="0"/>
        <v>41279</v>
      </c>
      <c r="C11" s="5" t="str">
        <f t="array" ref="C11">IF(OR(EXACT(B11,Vorgabe!$D$2:'Vorgabe'!$D$30)),"Feiertag",IF(A11="Sa","Wochenende",IF(A11="So","Wochenende","")))</f>
        <v>Feiertag</v>
      </c>
      <c r="D11" s="3"/>
      <c r="E11" s="3">
        <f>IF(D11="",0,Vorgabe!$B$4)</f>
        <v>0</v>
      </c>
      <c r="F11" s="3"/>
      <c r="G11" s="3">
        <f t="shared" si="3"/>
        <v>0</v>
      </c>
      <c r="H11" s="3">
        <f>IF(C11="Fehlzeit",Vorgabe!$B$3,IF(C11="",Vorgabe!$B$3,))</f>
        <v>0</v>
      </c>
      <c r="I11" s="3">
        <f t="shared" si="1"/>
        <v>0</v>
      </c>
    </row>
    <row r="12" spans="1:9" x14ac:dyDescent="0.2">
      <c r="A12" s="5" t="str">
        <f t="shared" si="2"/>
        <v>Sa</v>
      </c>
      <c r="B12" s="6">
        <f t="shared" si="0"/>
        <v>41280</v>
      </c>
      <c r="C12" s="5" t="str">
        <f t="array" ref="C12">IF(OR(EXACT(B12,Vorgabe!$D$2:'Vorgabe'!$D$30)),"Feiertag",IF(A12="Sa","Wochenende",IF(A12="So","Wochenende","")))</f>
        <v>Wochenende</v>
      </c>
      <c r="D12" s="3"/>
      <c r="E12" s="3">
        <f>IF(D12="",0,Vorgabe!$B$4)</f>
        <v>0</v>
      </c>
      <c r="F12" s="3"/>
      <c r="G12" s="3">
        <f t="shared" si="3"/>
        <v>0</v>
      </c>
      <c r="H12" s="3">
        <f>IF(C12="Fehlzeit",Vorgabe!$B$3,IF(C12="",Vorgabe!$B$3,))</f>
        <v>0</v>
      </c>
      <c r="I12" s="3">
        <f t="shared" si="1"/>
        <v>0</v>
      </c>
    </row>
    <row r="13" spans="1:9" x14ac:dyDescent="0.2">
      <c r="A13" s="5" t="str">
        <f t="shared" si="2"/>
        <v>So</v>
      </c>
      <c r="B13" s="6">
        <f t="shared" si="0"/>
        <v>41281</v>
      </c>
      <c r="C13" s="5" t="str">
        <f t="array" ref="C13">IF(OR(EXACT(B13,Vorgabe!$D$2:'Vorgabe'!$D$30)),"Feiertag",IF(A13="Sa","Wochenende",IF(A13="So","Wochenende","")))</f>
        <v>Wochenende</v>
      </c>
      <c r="D13" s="3"/>
      <c r="E13" s="3">
        <f>IF(D13="",0,Vorgabe!$B$4)</f>
        <v>0</v>
      </c>
      <c r="F13" s="3"/>
      <c r="G13" s="3">
        <f t="shared" si="3"/>
        <v>0</v>
      </c>
      <c r="H13" s="3">
        <f>IF(C13="Fehlzeit",Vorgabe!$B$3,IF(C13="",Vorgabe!$B$3,))</f>
        <v>0</v>
      </c>
      <c r="I13" s="3">
        <f t="shared" si="1"/>
        <v>0</v>
      </c>
    </row>
    <row r="14" spans="1:9" x14ac:dyDescent="0.2">
      <c r="A14" s="5" t="str">
        <f t="shared" si="2"/>
        <v>Mo</v>
      </c>
      <c r="B14" s="6">
        <f t="shared" si="0"/>
        <v>41282</v>
      </c>
      <c r="C14" s="5" t="str">
        <f t="array" ref="C14">IF(OR(EXACT(B14,Vorgabe!$D$2:'Vorgabe'!$D$30)),"Feiertag",IF(A14="Sa","Wochenende",IF(A14="So","Wochenende","")))</f>
        <v/>
      </c>
      <c r="D14" s="3"/>
      <c r="E14" s="3">
        <f>IF(D14="",0,Vorgabe!$B$4)</f>
        <v>0</v>
      </c>
      <c r="F14" s="3"/>
      <c r="G14" s="3">
        <f t="shared" si="3"/>
        <v>0</v>
      </c>
      <c r="H14" s="3">
        <f>IF(C14="Fehlzeit",Vorgabe!$B$3,IF(C14="",Vorgabe!$B$3,))</f>
        <v>0.33333333333333331</v>
      </c>
      <c r="I14" s="3">
        <f t="shared" si="1"/>
        <v>0</v>
      </c>
    </row>
    <row r="15" spans="1:9" x14ac:dyDescent="0.2">
      <c r="A15" s="5" t="str">
        <f t="shared" si="2"/>
        <v>Di</v>
      </c>
      <c r="B15" s="6">
        <f t="shared" si="0"/>
        <v>41283</v>
      </c>
      <c r="C15" s="5" t="str">
        <f t="array" ref="C15">IF(OR(EXACT(B15,Vorgabe!$D$2:'Vorgabe'!$D$30)),"Feiertag",IF(A15="Sa","Wochenende",IF(A15="So","Wochenende","")))</f>
        <v/>
      </c>
      <c r="D15" s="3"/>
      <c r="E15" s="3">
        <f>IF(D15="",0,Vorgabe!$B$4)</f>
        <v>0</v>
      </c>
      <c r="F15" s="3"/>
      <c r="G15" s="3">
        <f t="shared" si="3"/>
        <v>0</v>
      </c>
      <c r="H15" s="3">
        <f>IF(C15="Fehlzeit",Vorgabe!$B$3,IF(C15="",Vorgabe!$B$3,))</f>
        <v>0.33333333333333331</v>
      </c>
      <c r="I15" s="3">
        <f t="shared" si="1"/>
        <v>0</v>
      </c>
    </row>
    <row r="16" spans="1:9" x14ac:dyDescent="0.2">
      <c r="A16" s="5" t="str">
        <f t="shared" si="2"/>
        <v>Mi</v>
      </c>
      <c r="B16" s="6">
        <f t="shared" si="0"/>
        <v>41284</v>
      </c>
      <c r="C16" s="5" t="str">
        <f t="array" ref="C16">IF(OR(EXACT(B16,Vorgabe!$D$2:'Vorgabe'!$D$30)),"Feiertag",IF(A16="Sa","Wochenende",IF(A16="So","Wochenende","")))</f>
        <v/>
      </c>
      <c r="D16" s="3"/>
      <c r="E16" s="3">
        <f>IF(D16="",0,Vorgabe!$B$4)</f>
        <v>0</v>
      </c>
      <c r="F16" s="3"/>
      <c r="G16" s="3">
        <f t="shared" si="3"/>
        <v>0</v>
      </c>
      <c r="H16" s="3">
        <f>IF(C16="Fehlzeit",Vorgabe!$B$3,IF(C16="",Vorgabe!$B$3,))</f>
        <v>0.33333333333333331</v>
      </c>
      <c r="I16" s="3">
        <f t="shared" si="1"/>
        <v>0</v>
      </c>
    </row>
    <row r="17" spans="1:9" x14ac:dyDescent="0.2">
      <c r="A17" s="5" t="str">
        <f t="shared" si="2"/>
        <v>Do</v>
      </c>
      <c r="B17" s="6">
        <f t="shared" si="0"/>
        <v>41285</v>
      </c>
      <c r="C17" s="5" t="str">
        <f t="array" ref="C17">IF(OR(EXACT(B17,Vorgabe!$D$2:'Vorgabe'!$D$30)),"Feiertag",IF(A17="Sa","Wochenende",IF(A17="So","Wochenende","")))</f>
        <v/>
      </c>
      <c r="D17" s="3"/>
      <c r="E17" s="3">
        <f>IF(D17="",0,Vorgabe!$B$4)</f>
        <v>0</v>
      </c>
      <c r="F17" s="3"/>
      <c r="G17" s="3">
        <f t="shared" si="3"/>
        <v>0</v>
      </c>
      <c r="H17" s="3">
        <f>IF(C17="Fehlzeit",Vorgabe!$B$3,IF(C17="",Vorgabe!$B$3,))</f>
        <v>0.33333333333333331</v>
      </c>
      <c r="I17" s="3">
        <f t="shared" si="1"/>
        <v>0</v>
      </c>
    </row>
    <row r="18" spans="1:9" x14ac:dyDescent="0.2">
      <c r="A18" s="5" t="str">
        <f t="shared" si="2"/>
        <v>Fr</v>
      </c>
      <c r="B18" s="6">
        <f t="shared" si="0"/>
        <v>41286</v>
      </c>
      <c r="C18" s="5" t="str">
        <f t="array" ref="C18">IF(OR(EXACT(B18,Vorgabe!$D$2:'Vorgabe'!$D$30)),"Feiertag",IF(A18="Sa","Wochenende",IF(A18="So","Wochenende","")))</f>
        <v/>
      </c>
      <c r="D18" s="3"/>
      <c r="E18" s="3">
        <f>IF(D18="",0,Vorgabe!$B$4)</f>
        <v>0</v>
      </c>
      <c r="F18" s="3"/>
      <c r="G18" s="3">
        <f t="shared" si="3"/>
        <v>0</v>
      </c>
      <c r="H18" s="3">
        <f>IF(C18="Fehlzeit",Vorgabe!$B$3,IF(C18="",Vorgabe!$B$3,))</f>
        <v>0.33333333333333331</v>
      </c>
      <c r="I18" s="3">
        <f t="shared" si="1"/>
        <v>0</v>
      </c>
    </row>
    <row r="19" spans="1:9" x14ac:dyDescent="0.2">
      <c r="A19" s="5" t="str">
        <f t="shared" si="2"/>
        <v>Sa</v>
      </c>
      <c r="B19" s="6">
        <f t="shared" si="0"/>
        <v>41287</v>
      </c>
      <c r="C19" s="5" t="str">
        <f t="array" ref="C19">IF(OR(EXACT(B19,Vorgabe!$D$2:'Vorgabe'!$D$30)),"Feiertag",IF(A19="Sa","Wochenende",IF(A19="So","Wochenende","")))</f>
        <v>Wochenende</v>
      </c>
      <c r="D19" s="3"/>
      <c r="E19" s="3">
        <f>IF(D19="",0,Vorgabe!$B$4)</f>
        <v>0</v>
      </c>
      <c r="F19" s="3"/>
      <c r="G19" s="3">
        <f t="shared" si="3"/>
        <v>0</v>
      </c>
      <c r="H19" s="3">
        <f>IF(C19="Fehlzeit",Vorgabe!$B$3,IF(C19="",Vorgabe!$B$3,))</f>
        <v>0</v>
      </c>
      <c r="I19" s="3">
        <f t="shared" si="1"/>
        <v>0</v>
      </c>
    </row>
    <row r="20" spans="1:9" x14ac:dyDescent="0.2">
      <c r="A20" s="5" t="str">
        <f t="shared" si="2"/>
        <v>So</v>
      </c>
      <c r="B20" s="6">
        <f t="shared" si="0"/>
        <v>41288</v>
      </c>
      <c r="C20" s="5" t="str">
        <f t="array" ref="C20">IF(OR(EXACT(B20,Vorgabe!$D$2:'Vorgabe'!$D$30)),"Feiertag",IF(A20="Sa","Wochenende",IF(A20="So","Wochenende","")))</f>
        <v>Wochenende</v>
      </c>
      <c r="D20" s="3"/>
      <c r="E20" s="3">
        <f>IF(D20="",0,Vorgabe!$B$4)</f>
        <v>0</v>
      </c>
      <c r="F20" s="3"/>
      <c r="G20" s="3">
        <f t="shared" si="3"/>
        <v>0</v>
      </c>
      <c r="H20" s="3">
        <f>IF(C20="Fehlzeit",Vorgabe!$B$3,IF(C20="",Vorgabe!$B$3,))</f>
        <v>0</v>
      </c>
      <c r="I20" s="3">
        <f t="shared" si="1"/>
        <v>0</v>
      </c>
    </row>
    <row r="21" spans="1:9" x14ac:dyDescent="0.2">
      <c r="A21" s="5" t="str">
        <f t="shared" si="2"/>
        <v>Mo</v>
      </c>
      <c r="B21" s="6">
        <f t="shared" si="0"/>
        <v>41289</v>
      </c>
      <c r="C21" s="5" t="str">
        <f t="array" ref="C21">IF(OR(EXACT(B21,Vorgabe!$D$2:'Vorgabe'!$D$30)),"Feiertag",IF(A21="Sa","Wochenende",IF(A21="So","Wochenende","")))</f>
        <v/>
      </c>
      <c r="D21" s="3"/>
      <c r="E21" s="3">
        <f>IF(D21="",0,Vorgabe!$B$4)</f>
        <v>0</v>
      </c>
      <c r="F21" s="3"/>
      <c r="G21" s="3">
        <f t="shared" si="3"/>
        <v>0</v>
      </c>
      <c r="H21" s="3">
        <f>IF(C21="Fehlzeit",Vorgabe!$B$3,IF(C21="",Vorgabe!$B$3,))</f>
        <v>0.33333333333333331</v>
      </c>
      <c r="I21" s="3">
        <f t="shared" si="1"/>
        <v>0</v>
      </c>
    </row>
    <row r="22" spans="1:9" x14ac:dyDescent="0.2">
      <c r="A22" s="5" t="str">
        <f t="shared" si="2"/>
        <v>Di</v>
      </c>
      <c r="B22" s="6">
        <f t="shared" si="0"/>
        <v>41290</v>
      </c>
      <c r="C22" s="5" t="str">
        <f t="array" ref="C22">IF(OR(EXACT(B22,Vorgabe!$D$2:'Vorgabe'!$D$30)),"Feiertag",IF(A22="Sa","Wochenende",IF(A22="So","Wochenende","")))</f>
        <v/>
      </c>
      <c r="D22" s="3"/>
      <c r="E22" s="3">
        <f>IF(D22="",0,Vorgabe!$B$4)</f>
        <v>0</v>
      </c>
      <c r="F22" s="3"/>
      <c r="G22" s="3">
        <f t="shared" si="3"/>
        <v>0</v>
      </c>
      <c r="H22" s="3">
        <f>IF(C22="Fehlzeit",Vorgabe!$B$3,IF(C22="",Vorgabe!$B$3,))</f>
        <v>0.33333333333333331</v>
      </c>
      <c r="I22" s="3">
        <f t="shared" si="1"/>
        <v>0</v>
      </c>
    </row>
    <row r="23" spans="1:9" x14ac:dyDescent="0.2">
      <c r="A23" s="5" t="str">
        <f t="shared" si="2"/>
        <v>Mi</v>
      </c>
      <c r="B23" s="6">
        <f t="shared" si="0"/>
        <v>41291</v>
      </c>
      <c r="C23" s="5" t="str">
        <f t="array" ref="C23">IF(OR(EXACT(B23,Vorgabe!$D$2:'Vorgabe'!$D$30)),"Feiertag",IF(A23="Sa","Wochenende",IF(A23="So","Wochenende","")))</f>
        <v/>
      </c>
      <c r="D23" s="3"/>
      <c r="E23" s="3">
        <f>IF(D23="",0,Vorgabe!$B$4)</f>
        <v>0</v>
      </c>
      <c r="F23" s="3"/>
      <c r="G23" s="3">
        <f t="shared" si="3"/>
        <v>0</v>
      </c>
      <c r="H23" s="3">
        <f>IF(C23="Fehlzeit",Vorgabe!$B$3,IF(C23="",Vorgabe!$B$3,))</f>
        <v>0.33333333333333331</v>
      </c>
      <c r="I23" s="3">
        <f t="shared" si="1"/>
        <v>0</v>
      </c>
    </row>
    <row r="24" spans="1:9" x14ac:dyDescent="0.2">
      <c r="A24" s="5" t="str">
        <f t="shared" si="2"/>
        <v>Do</v>
      </c>
      <c r="B24" s="6">
        <f t="shared" si="0"/>
        <v>41292</v>
      </c>
      <c r="C24" s="5" t="str">
        <f t="array" ref="C24">IF(OR(EXACT(B24,Vorgabe!$D$2:'Vorgabe'!$D$30)),"Feiertag",IF(A24="Sa","Wochenende",IF(A24="So","Wochenende","")))</f>
        <v/>
      </c>
      <c r="D24" s="3"/>
      <c r="E24" s="3">
        <f>IF(D24="",0,Vorgabe!$B$4)</f>
        <v>0</v>
      </c>
      <c r="F24" s="3"/>
      <c r="G24" s="3">
        <f t="shared" si="3"/>
        <v>0</v>
      </c>
      <c r="H24" s="3">
        <f>IF(C24="Fehlzeit",Vorgabe!$B$3,IF(C24="",Vorgabe!$B$3,))</f>
        <v>0.33333333333333331</v>
      </c>
      <c r="I24" s="3">
        <f t="shared" si="1"/>
        <v>0</v>
      </c>
    </row>
    <row r="25" spans="1:9" x14ac:dyDescent="0.2">
      <c r="A25" s="5" t="str">
        <f t="shared" si="2"/>
        <v>Fr</v>
      </c>
      <c r="B25" s="6">
        <f t="shared" si="0"/>
        <v>41293</v>
      </c>
      <c r="C25" s="5" t="str">
        <f t="array" ref="C25">IF(OR(EXACT(B25,Vorgabe!$D$2:'Vorgabe'!$D$30)),"Feiertag",IF(A25="Sa","Wochenende",IF(A25="So","Wochenende","")))</f>
        <v/>
      </c>
      <c r="D25" s="3"/>
      <c r="E25" s="3">
        <f>IF(D25="",0,Vorgabe!$B$4)</f>
        <v>0</v>
      </c>
      <c r="F25" s="3"/>
      <c r="G25" s="3">
        <f t="shared" si="3"/>
        <v>0</v>
      </c>
      <c r="H25" s="3">
        <f>IF(C25="Fehlzeit",Vorgabe!$B$3,IF(C25="",Vorgabe!$B$3,))</f>
        <v>0.33333333333333331</v>
      </c>
      <c r="I25" s="3">
        <f t="shared" si="1"/>
        <v>0</v>
      </c>
    </row>
    <row r="26" spans="1:9" x14ac:dyDescent="0.2">
      <c r="A26" s="5" t="str">
        <f t="shared" si="2"/>
        <v>Sa</v>
      </c>
      <c r="B26" s="6">
        <f t="shared" si="0"/>
        <v>41294</v>
      </c>
      <c r="C26" s="5" t="str">
        <f t="array" ref="C26">IF(OR(EXACT(B26,Vorgabe!$D$2:'Vorgabe'!$D$30)),"Feiertag",IF(A26="Sa","Wochenende",IF(A26="So","Wochenende","")))</f>
        <v>Wochenende</v>
      </c>
      <c r="D26" s="3"/>
      <c r="E26" s="3">
        <f>IF(D26="",0,Vorgabe!$B$4)</f>
        <v>0</v>
      </c>
      <c r="F26" s="3"/>
      <c r="G26" s="3">
        <f t="shared" si="3"/>
        <v>0</v>
      </c>
      <c r="H26" s="3">
        <f>IF(C26="Fehlzeit",Vorgabe!$B$3,IF(C26="",Vorgabe!$B$3,))</f>
        <v>0</v>
      </c>
      <c r="I26" s="3">
        <f t="shared" si="1"/>
        <v>0</v>
      </c>
    </row>
    <row r="27" spans="1:9" x14ac:dyDescent="0.2">
      <c r="A27" s="5" t="str">
        <f t="shared" si="2"/>
        <v>So</v>
      </c>
      <c r="B27" s="6">
        <f t="shared" si="0"/>
        <v>41295</v>
      </c>
      <c r="C27" s="5" t="str">
        <f t="array" ref="C27">IF(OR(EXACT(B27,Vorgabe!$D$2:'Vorgabe'!$D$30)),"Feiertag",IF(A27="Sa","Wochenende",IF(A27="So","Wochenende","")))</f>
        <v>Wochenende</v>
      </c>
      <c r="D27" s="3"/>
      <c r="E27" s="3">
        <f>IF(D27="",0,Vorgabe!$B$4)</f>
        <v>0</v>
      </c>
      <c r="F27" s="3"/>
      <c r="G27" s="3">
        <f t="shared" si="3"/>
        <v>0</v>
      </c>
      <c r="H27" s="3">
        <f>IF(C27="Fehlzeit",Vorgabe!$B$3,IF(C27="",Vorgabe!$B$3,))</f>
        <v>0</v>
      </c>
      <c r="I27" s="3">
        <f t="shared" si="1"/>
        <v>0</v>
      </c>
    </row>
    <row r="28" spans="1:9" x14ac:dyDescent="0.2">
      <c r="A28" s="5" t="str">
        <f t="shared" si="2"/>
        <v>Mo</v>
      </c>
      <c r="B28" s="6">
        <f t="shared" si="0"/>
        <v>41296</v>
      </c>
      <c r="C28" s="5" t="str">
        <f t="array" ref="C28">IF(OR(EXACT(B28,Vorgabe!$D$2:'Vorgabe'!$D$30)),"Feiertag",IF(A28="Sa","Wochenende",IF(A28="So","Wochenende","")))</f>
        <v/>
      </c>
      <c r="D28" s="3"/>
      <c r="E28" s="3">
        <f>IF(D28="",0,Vorgabe!$B$4)</f>
        <v>0</v>
      </c>
      <c r="F28" s="3"/>
      <c r="G28" s="3">
        <f t="shared" si="3"/>
        <v>0</v>
      </c>
      <c r="H28" s="3">
        <f>IF(C28="Fehlzeit",Vorgabe!$B$3,IF(C28="",Vorgabe!$B$3,))</f>
        <v>0.33333333333333331</v>
      </c>
      <c r="I28" s="3">
        <f t="shared" si="1"/>
        <v>0</v>
      </c>
    </row>
    <row r="29" spans="1:9" x14ac:dyDescent="0.2">
      <c r="A29" s="5" t="str">
        <f t="shared" si="2"/>
        <v>Di</v>
      </c>
      <c r="B29" s="6">
        <f t="shared" si="0"/>
        <v>41297</v>
      </c>
      <c r="C29" s="5" t="str">
        <f t="array" ref="C29">IF(OR(EXACT(B29,Vorgabe!$D$2:'Vorgabe'!$D$30)),"Feiertag",IF(A29="Sa","Wochenende",IF(A29="So","Wochenende","")))</f>
        <v/>
      </c>
      <c r="D29" s="3"/>
      <c r="E29" s="3">
        <f>IF(D29="",0,Vorgabe!$B$4)</f>
        <v>0</v>
      </c>
      <c r="F29" s="3"/>
      <c r="G29" s="3">
        <f t="shared" si="3"/>
        <v>0</v>
      </c>
      <c r="H29" s="3">
        <f>IF(C29="Fehlzeit",Vorgabe!$B$3,IF(C29="",Vorgabe!$B$3,))</f>
        <v>0.33333333333333331</v>
      </c>
      <c r="I29" s="3">
        <f t="shared" si="1"/>
        <v>0</v>
      </c>
    </row>
    <row r="30" spans="1:9" x14ac:dyDescent="0.2">
      <c r="A30" s="5" t="str">
        <f t="shared" si="2"/>
        <v>Mi</v>
      </c>
      <c r="B30" s="6">
        <f t="shared" si="0"/>
        <v>41298</v>
      </c>
      <c r="C30" s="5" t="str">
        <f t="array" ref="C30">IF(OR(EXACT(B30,Vorgabe!$D$2:'Vorgabe'!$D$30)),"Feiertag",IF(A30="Sa","Wochenende",IF(A30="So","Wochenende","")))</f>
        <v/>
      </c>
      <c r="D30" s="3"/>
      <c r="E30" s="3">
        <f>IF(D30="",0,Vorgabe!$B$4)</f>
        <v>0</v>
      </c>
      <c r="F30" s="3"/>
      <c r="G30" s="3">
        <f t="shared" si="3"/>
        <v>0</v>
      </c>
      <c r="H30" s="3">
        <f>IF(C30="Fehlzeit",Vorgabe!$B$3,IF(C30="",Vorgabe!$B$3,))</f>
        <v>0.33333333333333331</v>
      </c>
      <c r="I30" s="3">
        <f t="shared" si="1"/>
        <v>0</v>
      </c>
    </row>
    <row r="31" spans="1:9" x14ac:dyDescent="0.2">
      <c r="A31" s="5" t="str">
        <f t="shared" si="2"/>
        <v>Do</v>
      </c>
      <c r="B31" s="6">
        <f t="shared" si="0"/>
        <v>41299</v>
      </c>
      <c r="C31" s="5" t="str">
        <f t="array" ref="C31">IF(OR(EXACT(B31,Vorgabe!$D$2:'Vorgabe'!$D$30)),"Feiertag",IF(A31="Sa","Wochenende",IF(A31="So","Wochenende","")))</f>
        <v/>
      </c>
      <c r="D31" s="3"/>
      <c r="E31" s="3">
        <f>IF(D31="",0,Vorgabe!$B$4)</f>
        <v>0</v>
      </c>
      <c r="F31" s="3"/>
      <c r="G31" s="3">
        <f t="shared" si="3"/>
        <v>0</v>
      </c>
      <c r="H31" s="3">
        <f>IF(C31="Fehlzeit",Vorgabe!$B$3,IF(C31="",Vorgabe!$B$3,))</f>
        <v>0.33333333333333331</v>
      </c>
      <c r="I31" s="3">
        <f t="shared" si="1"/>
        <v>0</v>
      </c>
    </row>
    <row r="32" spans="1:9" x14ac:dyDescent="0.2">
      <c r="A32" s="5" t="str">
        <f t="shared" si="2"/>
        <v>Fr</v>
      </c>
      <c r="B32" s="6">
        <f t="shared" si="0"/>
        <v>41300</v>
      </c>
      <c r="C32" s="5" t="str">
        <f t="array" ref="C32">IF(OR(EXACT(B32,Vorgabe!$D$2:'Vorgabe'!$D$30)),"Feiertag",IF(A32="Sa","Wochenende",IF(A32="So","Wochenende","")))</f>
        <v/>
      </c>
      <c r="D32" s="3"/>
      <c r="E32" s="3">
        <f>IF(D32="",0,Vorgabe!$B$4)</f>
        <v>0</v>
      </c>
      <c r="F32" s="3"/>
      <c r="G32" s="3">
        <f t="shared" si="3"/>
        <v>0</v>
      </c>
      <c r="H32" s="3">
        <f>IF(C32="Fehlzeit",Vorgabe!$B$3,IF(C32="",Vorgabe!$B$3,))</f>
        <v>0.33333333333333331</v>
      </c>
      <c r="I32" s="3">
        <f t="shared" si="1"/>
        <v>0</v>
      </c>
    </row>
    <row r="33" spans="1:9" x14ac:dyDescent="0.2">
      <c r="A33" s="5" t="str">
        <f t="shared" si="2"/>
        <v>Sa</v>
      </c>
      <c r="B33" s="6">
        <f t="shared" si="0"/>
        <v>41301</v>
      </c>
      <c r="C33" s="5" t="str">
        <f t="array" ref="C33">IF(OR(EXACT(B33,Vorgabe!$D$2:'Vorgabe'!$D$30)),"Feiertag",IF(A33="Sa","Wochenende",IF(A33="So","Wochenende","")))</f>
        <v>Wochenende</v>
      </c>
      <c r="D33" s="3"/>
      <c r="E33" s="3">
        <f>IF(D33="",0,Vorgabe!$B$4)</f>
        <v>0</v>
      </c>
      <c r="F33" s="3"/>
      <c r="G33" s="3">
        <f t="shared" si="3"/>
        <v>0</v>
      </c>
      <c r="H33" s="3">
        <f>IF(C33="Fehlzeit",Vorgabe!$B$3,IF(C33="",Vorgabe!$B$3,))</f>
        <v>0</v>
      </c>
      <c r="I33" s="3">
        <f t="shared" si="1"/>
        <v>0</v>
      </c>
    </row>
    <row r="34" spans="1:9" x14ac:dyDescent="0.2">
      <c r="A34" s="5" t="str">
        <f t="shared" si="2"/>
        <v>So</v>
      </c>
      <c r="B34" s="6">
        <f t="shared" si="0"/>
        <v>41302</v>
      </c>
      <c r="C34" s="5" t="str">
        <f t="array" ref="C34">IF(OR(EXACT(B34,Vorgabe!$D$2:'Vorgabe'!$D$30)),"Feiertag",IF(A34="Sa","Wochenende",IF(A34="So","Wochenende","")))</f>
        <v>Wochenende</v>
      </c>
      <c r="D34" s="3"/>
      <c r="E34" s="3">
        <f>IF(D34="",0,Vorgabe!$B$4)</f>
        <v>0</v>
      </c>
      <c r="F34" s="3"/>
      <c r="G34" s="3">
        <f t="shared" si="3"/>
        <v>0</v>
      </c>
      <c r="H34" s="3">
        <f>IF(C34="Fehlzeit",Vorgabe!$B$3,IF(C34="",Vorgabe!$B$3,))</f>
        <v>0</v>
      </c>
      <c r="I34" s="3">
        <f t="shared" si="1"/>
        <v>0</v>
      </c>
    </row>
    <row r="35" spans="1:9" x14ac:dyDescent="0.2">
      <c r="A35" s="5" t="str">
        <f t="shared" si="2"/>
        <v>Mo</v>
      </c>
      <c r="B35" s="6">
        <f t="shared" si="0"/>
        <v>41303</v>
      </c>
      <c r="C35" s="5" t="str">
        <f t="array" ref="C35">IF(OR(EXACT(B35,Vorgabe!$D$2:'Vorgabe'!$D$30)),"Feiertag",IF(A35="Sa","Wochenende",IF(A35="So","Wochenende","")))</f>
        <v/>
      </c>
      <c r="D35" s="3"/>
      <c r="E35" s="3">
        <f>IF(D35="",0,Vorgabe!$B$4)</f>
        <v>0</v>
      </c>
      <c r="F35" s="3"/>
      <c r="G35" s="3">
        <f t="shared" si="3"/>
        <v>0</v>
      </c>
      <c r="H35" s="3">
        <f>IF(C35="Fehlzeit",Vorgabe!$B$3,IF(C35="",Vorgabe!$B$3,))</f>
        <v>0.33333333333333331</v>
      </c>
      <c r="I35" s="3">
        <f t="shared" si="1"/>
        <v>0</v>
      </c>
    </row>
    <row r="36" spans="1:9" x14ac:dyDescent="0.2">
      <c r="A36" s="5" t="str">
        <f t="shared" si="2"/>
        <v>Di</v>
      </c>
      <c r="B36" s="6">
        <f t="shared" si="0"/>
        <v>41304</v>
      </c>
      <c r="C36" s="5" t="str">
        <f t="array" ref="C36">IF(OR(EXACT(B36,Vorgabe!$D$2:'Vorgabe'!$D$30)),"Feiertag",IF(A36="Sa","Wochenende",IF(A36="So","Wochenende","")))</f>
        <v/>
      </c>
      <c r="D36" s="3"/>
      <c r="E36" s="3">
        <f>IF(D36="",0,Vorgabe!$B$4)</f>
        <v>0</v>
      </c>
      <c r="F36" s="3"/>
      <c r="G36" s="3">
        <f t="shared" si="3"/>
        <v>0</v>
      </c>
      <c r="H36" s="3">
        <f>IF(C36="Fehlzeit",Vorgabe!$B$3,IF(C36="",Vorgabe!$B$3,))</f>
        <v>0.33333333333333331</v>
      </c>
      <c r="I36" s="3">
        <f t="shared" si="1"/>
        <v>0</v>
      </c>
    </row>
  </sheetData>
  <mergeCells count="4">
    <mergeCell ref="A1:C1"/>
    <mergeCell ref="G1:H1"/>
    <mergeCell ref="G2:H2"/>
    <mergeCell ref="G3:H3"/>
  </mergeCells>
  <conditionalFormatting sqref="A6:I36">
    <cfRule type="expression" dxfId="23" priority="1" stopIfTrue="1">
      <formula>OR($C6="Krank",$C6="Fehlzeit")</formula>
    </cfRule>
    <cfRule type="expression" dxfId="22" priority="2" stopIfTrue="1">
      <formula>OR($C6="Wochenende",$C6="Feiertag")</formula>
    </cfRule>
  </conditionalFormatting>
  <pageMargins left="0.25" right="0.25" top="0.75" bottom="0.75" header="0.3" footer="0.3"/>
  <pageSetup paperSize="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9.8554687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41305</v>
      </c>
      <c r="E1" s="12">
        <f>Vorgabe!B2</f>
        <v>2017</v>
      </c>
      <c r="F1" s="13">
        <v>2</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4" si="0">TEXT(B6,"TTT")</f>
        <v>Mi</v>
      </c>
      <c r="B6" s="6">
        <f t="shared" ref="B6:B34" si="1">DATE($E$1,$F$1,ROW()-5)</f>
        <v>41305</v>
      </c>
      <c r="C6" s="5" t="str">
        <f t="array" ref="C6">IF(OR(EXACT(B6,Vorgabe!$D$2:'Vorgabe'!$D$30)),"Feiertag",IF(A6="Sa","Wochenende",IF(A6="So","Wochenende","")))</f>
        <v/>
      </c>
      <c r="D6" s="3"/>
      <c r="E6" s="3">
        <f>IF(D6="",0,Vorgabe!$B$4)</f>
        <v>0</v>
      </c>
      <c r="F6" s="3"/>
      <c r="G6" s="3">
        <f t="shared" ref="G6:G34" si="2">IF(D6="",0,IF(F6&gt;D6,F6-D6-E6,1+F6-D6-E6))</f>
        <v>0</v>
      </c>
      <c r="H6" s="3">
        <f>IF(C6="Fehlzeit",Vorgabe!$B$3,IF(C6="",Vorgabe!$B$3,))</f>
        <v>0.33333333333333331</v>
      </c>
      <c r="I6" s="3">
        <f t="shared" ref="I6:I34" si="3">IF(C6="Fehlzeit",G6-H6,IF(D6="",0,IF(G6&lt;&gt;0,G6-H6,)))</f>
        <v>0</v>
      </c>
    </row>
    <row r="7" spans="1:9" x14ac:dyDescent="0.2">
      <c r="A7" s="5" t="str">
        <f t="shared" si="0"/>
        <v>Do</v>
      </c>
      <c r="B7" s="6">
        <f t="shared" si="1"/>
        <v>41306</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Fr</v>
      </c>
      <c r="B8" s="6">
        <f t="shared" si="1"/>
        <v>41307</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Sa</v>
      </c>
      <c r="B9" s="6">
        <f t="shared" si="1"/>
        <v>41308</v>
      </c>
      <c r="C9" s="5" t="str">
        <f t="array" ref="C9">IF(OR(EXACT(B9,Vorgabe!$D$2:'Vorgabe'!$D$30)),"Feiertag",IF(A9="Sa","Wochenende",IF(A9="So","Wochenende","")))</f>
        <v>Wochenende</v>
      </c>
      <c r="D9" s="3"/>
      <c r="E9" s="3">
        <f>IF(D9="",0,Vorgabe!$B$4)</f>
        <v>0</v>
      </c>
      <c r="F9" s="3"/>
      <c r="G9" s="3">
        <f t="shared" si="2"/>
        <v>0</v>
      </c>
      <c r="H9" s="3">
        <f>IF(C9="Fehlzeit",Vorgabe!$B$3,IF(C9="",Vorgabe!$B$3,))</f>
        <v>0</v>
      </c>
      <c r="I9" s="3">
        <f t="shared" si="3"/>
        <v>0</v>
      </c>
    </row>
    <row r="10" spans="1:9" x14ac:dyDescent="0.2">
      <c r="A10" s="5" t="str">
        <f t="shared" si="0"/>
        <v>So</v>
      </c>
      <c r="B10" s="6">
        <f t="shared" si="1"/>
        <v>41309</v>
      </c>
      <c r="C10" s="5" t="str">
        <f t="array" ref="C10">IF(OR(EXACT(B10,Vorgabe!$D$2:'Vorgabe'!$D$30)),"Feiertag",IF(A10="Sa","Wochenende",IF(A10="So","Wochenende","")))</f>
        <v>Wochenende</v>
      </c>
      <c r="D10" s="3"/>
      <c r="E10" s="3">
        <f>IF(D10="",0,Vorgabe!$B$4)</f>
        <v>0</v>
      </c>
      <c r="F10" s="3"/>
      <c r="G10" s="3">
        <f t="shared" si="2"/>
        <v>0</v>
      </c>
      <c r="H10" s="3">
        <f>IF(C10="Fehlzeit",Vorgabe!$B$3,IF(C10="",Vorgabe!$B$3,))</f>
        <v>0</v>
      </c>
      <c r="I10" s="3">
        <f t="shared" si="3"/>
        <v>0</v>
      </c>
    </row>
    <row r="11" spans="1:9" x14ac:dyDescent="0.2">
      <c r="A11" s="5" t="str">
        <f t="shared" si="0"/>
        <v>Mo</v>
      </c>
      <c r="B11" s="6">
        <f t="shared" si="1"/>
        <v>41310</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Di</v>
      </c>
      <c r="B12" s="6">
        <f t="shared" si="1"/>
        <v>41311</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Mi</v>
      </c>
      <c r="B13" s="6">
        <f t="shared" si="1"/>
        <v>41312</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Do</v>
      </c>
      <c r="B14" s="6">
        <f t="shared" si="1"/>
        <v>41313</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Fr</v>
      </c>
      <c r="B15" s="6">
        <f t="shared" si="1"/>
        <v>41314</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Sa</v>
      </c>
      <c r="B16" s="6">
        <f t="shared" si="1"/>
        <v>41315</v>
      </c>
      <c r="C16" s="5" t="str">
        <f t="array" ref="C16">IF(OR(EXACT(B16,Vorgabe!$D$2:'Vorgabe'!$D$30)),"Feiertag",IF(A16="Sa","Wochenende",IF(A16="So","Wochenende","")))</f>
        <v>Wochenende</v>
      </c>
      <c r="D16" s="3"/>
      <c r="E16" s="3">
        <f>IF(D16="",0,Vorgabe!$B$4)</f>
        <v>0</v>
      </c>
      <c r="F16" s="3"/>
      <c r="G16" s="3">
        <f t="shared" si="2"/>
        <v>0</v>
      </c>
      <c r="H16" s="3">
        <f>IF(C16="Fehlzeit",Vorgabe!$B$3,IF(C16="",Vorgabe!$B$3,))</f>
        <v>0</v>
      </c>
      <c r="I16" s="3">
        <f t="shared" si="3"/>
        <v>0</v>
      </c>
    </row>
    <row r="17" spans="1:9" x14ac:dyDescent="0.2">
      <c r="A17" s="5" t="str">
        <f t="shared" si="0"/>
        <v>So</v>
      </c>
      <c r="B17" s="6">
        <f t="shared" si="1"/>
        <v>41316</v>
      </c>
      <c r="C17" s="5" t="str">
        <f t="array" ref="C17">IF(OR(EXACT(B17,Vorgabe!$D$2:'Vorgabe'!$D$30)),"Feiertag",IF(A17="Sa","Wochenende",IF(A17="So","Wochenende","")))</f>
        <v>Wochenende</v>
      </c>
      <c r="D17" s="3"/>
      <c r="E17" s="3">
        <f>IF(D17="",0,Vorgabe!$B$4)</f>
        <v>0</v>
      </c>
      <c r="F17" s="3"/>
      <c r="G17" s="3">
        <f t="shared" si="2"/>
        <v>0</v>
      </c>
      <c r="H17" s="3">
        <f>IF(C17="Fehlzeit",Vorgabe!$B$3,IF(C17="",Vorgabe!$B$3,))</f>
        <v>0</v>
      </c>
      <c r="I17" s="3">
        <f t="shared" si="3"/>
        <v>0</v>
      </c>
    </row>
    <row r="18" spans="1:9" x14ac:dyDescent="0.2">
      <c r="A18" s="5" t="str">
        <f t="shared" si="0"/>
        <v>Mo</v>
      </c>
      <c r="B18" s="6">
        <f t="shared" si="1"/>
        <v>41317</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Di</v>
      </c>
      <c r="B19" s="6">
        <f t="shared" si="1"/>
        <v>41318</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Mi</v>
      </c>
      <c r="B20" s="6">
        <f t="shared" si="1"/>
        <v>41319</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Do</v>
      </c>
      <c r="B21" s="6">
        <f t="shared" si="1"/>
        <v>41320</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Fr</v>
      </c>
      <c r="B22" s="6">
        <f t="shared" si="1"/>
        <v>41321</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Sa</v>
      </c>
      <c r="B23" s="6">
        <f t="shared" si="1"/>
        <v>41322</v>
      </c>
      <c r="C23" s="5" t="str">
        <f t="array" ref="C23">IF(OR(EXACT(B23,Vorgabe!$D$2:'Vorgabe'!$D$30)),"Feiertag",IF(A23="Sa","Wochenende",IF(A23="So","Wochenende","")))</f>
        <v>Wochenende</v>
      </c>
      <c r="D23" s="3"/>
      <c r="E23" s="3">
        <f>IF(D23="",0,Vorgabe!$B$4)</f>
        <v>0</v>
      </c>
      <c r="F23" s="3"/>
      <c r="G23" s="3">
        <f t="shared" si="2"/>
        <v>0</v>
      </c>
      <c r="H23" s="3">
        <f>IF(C23="Fehlzeit",Vorgabe!$B$3,IF(C23="",Vorgabe!$B$3,))</f>
        <v>0</v>
      </c>
      <c r="I23" s="3">
        <f t="shared" si="3"/>
        <v>0</v>
      </c>
    </row>
    <row r="24" spans="1:9" x14ac:dyDescent="0.2">
      <c r="A24" s="5" t="str">
        <f t="shared" si="0"/>
        <v>So</v>
      </c>
      <c r="B24" s="6">
        <f t="shared" si="1"/>
        <v>41323</v>
      </c>
      <c r="C24" s="5" t="str">
        <f t="array" ref="C24">IF(OR(EXACT(B24,Vorgabe!$D$2:'Vorgabe'!$D$30)),"Feiertag",IF(A24="Sa","Wochenende",IF(A24="So","Wochenende","")))</f>
        <v>Wochenende</v>
      </c>
      <c r="D24" s="3"/>
      <c r="E24" s="3">
        <f>IF(D24="",0,Vorgabe!$B$4)</f>
        <v>0</v>
      </c>
      <c r="F24" s="3"/>
      <c r="G24" s="3">
        <f t="shared" si="2"/>
        <v>0</v>
      </c>
      <c r="H24" s="3">
        <f>IF(C24="Fehlzeit",Vorgabe!$B$3,IF(C24="",Vorgabe!$B$3,))</f>
        <v>0</v>
      </c>
      <c r="I24" s="3">
        <f t="shared" si="3"/>
        <v>0</v>
      </c>
    </row>
    <row r="25" spans="1:9" x14ac:dyDescent="0.2">
      <c r="A25" s="5" t="str">
        <f t="shared" si="0"/>
        <v>Mo</v>
      </c>
      <c r="B25" s="6">
        <f t="shared" si="1"/>
        <v>41324</v>
      </c>
      <c r="C25" s="5" t="str">
        <f t="array" ref="C25">IF(OR(EXACT(B25,Vorgabe!$D$2:'Vorgabe'!$D$30)),"Feiertag",IF(A25="Sa","Wochenende",IF(A25="So","Wochenende","")))</f>
        <v>Feiertag</v>
      </c>
      <c r="D25" s="3"/>
      <c r="E25" s="3">
        <f>IF(D25="",0,Vorgabe!$B$4)</f>
        <v>0</v>
      </c>
      <c r="F25" s="3"/>
      <c r="G25" s="3">
        <f t="shared" si="2"/>
        <v>0</v>
      </c>
      <c r="H25" s="3">
        <f>IF(C25="Fehlzeit",Vorgabe!$B$3,IF(C25="",Vorgabe!$B$3,))</f>
        <v>0</v>
      </c>
      <c r="I25" s="3">
        <f t="shared" si="3"/>
        <v>0</v>
      </c>
    </row>
    <row r="26" spans="1:9" x14ac:dyDescent="0.2">
      <c r="A26" s="5" t="str">
        <f t="shared" si="0"/>
        <v>Di</v>
      </c>
      <c r="B26" s="6">
        <f t="shared" si="1"/>
        <v>41325</v>
      </c>
      <c r="C26" s="5" t="str">
        <f t="array" ref="C26">IF(OR(EXACT(B26,Vorgabe!$D$2:'Vorgabe'!$D$30)),"Feiertag",IF(A26="Sa","Wochenende",IF(A26="So","Wochenende","")))</f>
        <v>Feiertag</v>
      </c>
      <c r="D26" s="3"/>
      <c r="E26" s="3">
        <f>IF(D26="",0,Vorgabe!$B$4)</f>
        <v>0</v>
      </c>
      <c r="F26" s="3"/>
      <c r="G26" s="3">
        <f t="shared" si="2"/>
        <v>0</v>
      </c>
      <c r="H26" s="3">
        <f>IF(C26="Fehlzeit",Vorgabe!$B$3,IF(C26="",Vorgabe!$B$3,))</f>
        <v>0</v>
      </c>
      <c r="I26" s="3">
        <f t="shared" si="3"/>
        <v>0</v>
      </c>
    </row>
    <row r="27" spans="1:9" x14ac:dyDescent="0.2">
      <c r="A27" s="5" t="str">
        <f t="shared" si="0"/>
        <v>Mi</v>
      </c>
      <c r="B27" s="6">
        <f t="shared" si="1"/>
        <v>41326</v>
      </c>
      <c r="C27" s="5" t="str">
        <f t="array" ref="C27">IF(OR(EXACT(B27,Vorgabe!$D$2:'Vorgabe'!$D$30)),"Feiertag",IF(A27="Sa","Wochenende",IF(A27="So","Wochenende","")))</f>
        <v>Feiertag</v>
      </c>
      <c r="D27" s="3"/>
      <c r="E27" s="3">
        <f>IF(D27="",0,Vorgabe!$B$4)</f>
        <v>0</v>
      </c>
      <c r="F27" s="3"/>
      <c r="G27" s="3">
        <f t="shared" si="2"/>
        <v>0</v>
      </c>
      <c r="H27" s="3">
        <f>IF(C27="Fehlzeit",Vorgabe!$B$3,IF(C27="",Vorgabe!$B$3,))</f>
        <v>0</v>
      </c>
      <c r="I27" s="3">
        <f t="shared" si="3"/>
        <v>0</v>
      </c>
    </row>
    <row r="28" spans="1:9" x14ac:dyDescent="0.2">
      <c r="A28" s="5" t="str">
        <f t="shared" si="0"/>
        <v>Do</v>
      </c>
      <c r="B28" s="6">
        <f t="shared" si="1"/>
        <v>41327</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Fr</v>
      </c>
      <c r="B29" s="6">
        <f t="shared" si="1"/>
        <v>41328</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Sa</v>
      </c>
      <c r="B30" s="6">
        <f t="shared" si="1"/>
        <v>41329</v>
      </c>
      <c r="C30" s="5" t="str">
        <f t="array" ref="C30">IF(OR(EXACT(B30,Vorgabe!$D$2:'Vorgabe'!$D$30)),"Feiertag",IF(A30="Sa","Wochenende",IF(A30="So","Wochenende","")))</f>
        <v>Wochenende</v>
      </c>
      <c r="D30" s="3"/>
      <c r="E30" s="3">
        <f>IF(D30="",0,Vorgabe!$B$4)</f>
        <v>0</v>
      </c>
      <c r="F30" s="3"/>
      <c r="G30" s="3">
        <f t="shared" si="2"/>
        <v>0</v>
      </c>
      <c r="H30" s="3">
        <f>IF(C30="Fehlzeit",Vorgabe!$B$3,IF(C30="",Vorgabe!$B$3,))</f>
        <v>0</v>
      </c>
      <c r="I30" s="3">
        <f t="shared" si="3"/>
        <v>0</v>
      </c>
    </row>
    <row r="31" spans="1:9" x14ac:dyDescent="0.2">
      <c r="A31" s="5" t="str">
        <f t="shared" si="0"/>
        <v>So</v>
      </c>
      <c r="B31" s="6">
        <f t="shared" si="1"/>
        <v>41330</v>
      </c>
      <c r="C31" s="5" t="str">
        <f t="array" ref="C31">IF(OR(EXACT(B31,Vorgabe!$D$2:'Vorgabe'!$D$30)),"Feiertag",IF(A31="Sa","Wochenende",IF(A31="So","Wochenende","")))</f>
        <v>Wochenende</v>
      </c>
      <c r="D31" s="3"/>
      <c r="E31" s="3">
        <f>IF(D31="",0,Vorgabe!$B$4)</f>
        <v>0</v>
      </c>
      <c r="F31" s="3"/>
      <c r="G31" s="3">
        <f t="shared" si="2"/>
        <v>0</v>
      </c>
      <c r="H31" s="3">
        <f>IF(C31="Fehlzeit",Vorgabe!$B$3,IF(C31="",Vorgabe!$B$3,))</f>
        <v>0</v>
      </c>
      <c r="I31" s="3">
        <f t="shared" si="3"/>
        <v>0</v>
      </c>
    </row>
    <row r="32" spans="1:9" x14ac:dyDescent="0.2">
      <c r="A32" s="5" t="str">
        <f t="shared" si="0"/>
        <v>Mo</v>
      </c>
      <c r="B32" s="6">
        <f t="shared" si="1"/>
        <v>41331</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Di</v>
      </c>
      <c r="B33" s="6">
        <f t="shared" si="1"/>
        <v>41332</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Mi</v>
      </c>
      <c r="B34" s="6">
        <f t="shared" si="1"/>
        <v>41333</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7"/>
      <c r="B35" s="8"/>
      <c r="C35" s="7"/>
      <c r="D35" s="9"/>
      <c r="E35" s="9"/>
      <c r="F35" s="9"/>
      <c r="G35" s="9"/>
      <c r="H35" s="9"/>
      <c r="I35" s="9"/>
    </row>
    <row r="36" spans="1:9" x14ac:dyDescent="0.2">
      <c r="A36" s="7"/>
      <c r="B36" s="8"/>
      <c r="C36" s="7"/>
      <c r="D36" s="9"/>
      <c r="E36" s="9"/>
      <c r="F36" s="9"/>
      <c r="G36" s="9"/>
      <c r="H36" s="9"/>
      <c r="I36" s="9"/>
    </row>
  </sheetData>
  <mergeCells count="4">
    <mergeCell ref="A1:C1"/>
    <mergeCell ref="G1:H1"/>
    <mergeCell ref="G2:H2"/>
    <mergeCell ref="G3:H3"/>
  </mergeCells>
  <conditionalFormatting sqref="A6:I36">
    <cfRule type="expression" dxfId="21" priority="1" stopIfTrue="1">
      <formula>OR($C6="Krank",$C6="Fehlzeit")</formula>
    </cfRule>
    <cfRule type="expression" dxfId="20"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8.28515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41333</v>
      </c>
      <c r="E1" s="12">
        <f>Vorgabe!B2</f>
        <v>2017</v>
      </c>
      <c r="F1" s="13">
        <v>3</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6" si="0">TEXT(B6,"TTT")</f>
        <v>Mi</v>
      </c>
      <c r="B6" s="6">
        <f t="shared" ref="B6:B36" si="1">DATE($E$1,$F$1,ROW()-5)</f>
        <v>41333</v>
      </c>
      <c r="C6" s="5" t="str">
        <f t="array" ref="C6">IF(OR(EXACT(B6,Vorgabe!$D$2:'Vorgabe'!$D$30)),"Feiertag",IF(A6="Sa","Wochenende",IF(A6="So","Wochenende","")))</f>
        <v/>
      </c>
      <c r="D6" s="3"/>
      <c r="E6" s="3">
        <f>IF(D6="",0,Vorgabe!$B$4)</f>
        <v>0</v>
      </c>
      <c r="F6" s="3"/>
      <c r="G6" s="3">
        <f t="shared" ref="G6:G36" si="2">IF(D6="",0,IF(F6&gt;D6,F6-D6-E6,1+F6-D6-E6))</f>
        <v>0</v>
      </c>
      <c r="H6" s="3">
        <f>IF(C6="Fehlzeit",Vorgabe!$B$3,IF(C6="",Vorgabe!$B$3,))</f>
        <v>0.33333333333333331</v>
      </c>
      <c r="I6" s="3">
        <f t="shared" ref="I6:I36" si="3">IF(C6="Fehlzeit",G6-H6,IF(D6="",0,IF(G6&lt;&gt;0,G6-H6,)))</f>
        <v>0</v>
      </c>
    </row>
    <row r="7" spans="1:9" x14ac:dyDescent="0.2">
      <c r="A7" s="5" t="str">
        <f t="shared" si="0"/>
        <v>Do</v>
      </c>
      <c r="B7" s="6">
        <f t="shared" si="1"/>
        <v>41334</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Fr</v>
      </c>
      <c r="B8" s="6">
        <f t="shared" si="1"/>
        <v>41335</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Sa</v>
      </c>
      <c r="B9" s="6">
        <f t="shared" si="1"/>
        <v>41336</v>
      </c>
      <c r="C9" s="5" t="str">
        <f t="array" ref="C9">IF(OR(EXACT(B9,Vorgabe!$D$2:'Vorgabe'!$D$30)),"Feiertag",IF(A9="Sa","Wochenende",IF(A9="So","Wochenende","")))</f>
        <v>Wochenende</v>
      </c>
      <c r="D9" s="3"/>
      <c r="E9" s="3">
        <f>IF(D9="",0,Vorgabe!$B$4)</f>
        <v>0</v>
      </c>
      <c r="F9" s="3"/>
      <c r="G9" s="3">
        <f t="shared" si="2"/>
        <v>0</v>
      </c>
      <c r="H9" s="3">
        <f>IF(C9="Fehlzeit",Vorgabe!$B$3,IF(C9="",Vorgabe!$B$3,))</f>
        <v>0</v>
      </c>
      <c r="I9" s="3">
        <f t="shared" si="3"/>
        <v>0</v>
      </c>
    </row>
    <row r="10" spans="1:9" x14ac:dyDescent="0.2">
      <c r="A10" s="5" t="str">
        <f t="shared" si="0"/>
        <v>So</v>
      </c>
      <c r="B10" s="6">
        <f t="shared" si="1"/>
        <v>41337</v>
      </c>
      <c r="C10" s="5" t="str">
        <f t="array" ref="C10">IF(OR(EXACT(B10,Vorgabe!$D$2:'Vorgabe'!$D$30)),"Feiertag",IF(A10="Sa","Wochenende",IF(A10="So","Wochenende","")))</f>
        <v>Wochenende</v>
      </c>
      <c r="D10" s="3"/>
      <c r="E10" s="3">
        <f>IF(D10="",0,Vorgabe!$B$4)</f>
        <v>0</v>
      </c>
      <c r="F10" s="3"/>
      <c r="G10" s="3">
        <f t="shared" si="2"/>
        <v>0</v>
      </c>
      <c r="H10" s="3">
        <f>IF(C10="Fehlzeit",Vorgabe!$B$3,IF(C10="",Vorgabe!$B$3,))</f>
        <v>0</v>
      </c>
      <c r="I10" s="3">
        <f t="shared" si="3"/>
        <v>0</v>
      </c>
    </row>
    <row r="11" spans="1:9" x14ac:dyDescent="0.2">
      <c r="A11" s="5" t="str">
        <f t="shared" si="0"/>
        <v>Mo</v>
      </c>
      <c r="B11" s="6">
        <f t="shared" si="1"/>
        <v>41338</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Di</v>
      </c>
      <c r="B12" s="6">
        <f t="shared" si="1"/>
        <v>41339</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Mi</v>
      </c>
      <c r="B13" s="6">
        <f t="shared" si="1"/>
        <v>41340</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Do</v>
      </c>
      <c r="B14" s="6">
        <f t="shared" si="1"/>
        <v>41341</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Fr</v>
      </c>
      <c r="B15" s="6">
        <f t="shared" si="1"/>
        <v>41342</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Sa</v>
      </c>
      <c r="B16" s="6">
        <f t="shared" si="1"/>
        <v>41343</v>
      </c>
      <c r="C16" s="5" t="str">
        <f t="array" ref="C16">IF(OR(EXACT(B16,Vorgabe!$D$2:'Vorgabe'!$D$30)),"Feiertag",IF(A16="Sa","Wochenende",IF(A16="So","Wochenende","")))</f>
        <v>Wochenende</v>
      </c>
      <c r="D16" s="3"/>
      <c r="E16" s="3">
        <f>IF(D16="",0,Vorgabe!$B$4)</f>
        <v>0</v>
      </c>
      <c r="F16" s="3"/>
      <c r="G16" s="3">
        <f t="shared" si="2"/>
        <v>0</v>
      </c>
      <c r="H16" s="3">
        <f>IF(C16="Fehlzeit",Vorgabe!$B$3,IF(C16="",Vorgabe!$B$3,))</f>
        <v>0</v>
      </c>
      <c r="I16" s="3">
        <f t="shared" si="3"/>
        <v>0</v>
      </c>
    </row>
    <row r="17" spans="1:9" x14ac:dyDescent="0.2">
      <c r="A17" s="5" t="str">
        <f t="shared" si="0"/>
        <v>So</v>
      </c>
      <c r="B17" s="6">
        <f t="shared" si="1"/>
        <v>41344</v>
      </c>
      <c r="C17" s="5" t="str">
        <f t="array" ref="C17">IF(OR(EXACT(B17,Vorgabe!$D$2:'Vorgabe'!$D$30)),"Feiertag",IF(A17="Sa","Wochenende",IF(A17="So","Wochenende","")))</f>
        <v>Wochenende</v>
      </c>
      <c r="D17" s="3"/>
      <c r="E17" s="3">
        <f>IF(D17="",0,Vorgabe!$B$4)</f>
        <v>0</v>
      </c>
      <c r="F17" s="3"/>
      <c r="G17" s="3">
        <f t="shared" si="2"/>
        <v>0</v>
      </c>
      <c r="H17" s="3">
        <f>IF(C17="Fehlzeit",Vorgabe!$B$3,IF(C17="",Vorgabe!$B$3,))</f>
        <v>0</v>
      </c>
      <c r="I17" s="3">
        <f t="shared" si="3"/>
        <v>0</v>
      </c>
    </row>
    <row r="18" spans="1:9" x14ac:dyDescent="0.2">
      <c r="A18" s="5" t="str">
        <f t="shared" si="0"/>
        <v>Mo</v>
      </c>
      <c r="B18" s="6">
        <f t="shared" si="1"/>
        <v>41345</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Di</v>
      </c>
      <c r="B19" s="6">
        <f t="shared" si="1"/>
        <v>41346</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Mi</v>
      </c>
      <c r="B20" s="6">
        <f t="shared" si="1"/>
        <v>41347</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Do</v>
      </c>
      <c r="B21" s="6">
        <f t="shared" si="1"/>
        <v>41348</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Fr</v>
      </c>
      <c r="B22" s="6">
        <f t="shared" si="1"/>
        <v>41349</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Sa</v>
      </c>
      <c r="B23" s="6">
        <f t="shared" si="1"/>
        <v>41350</v>
      </c>
      <c r="C23" s="5" t="str">
        <f t="array" ref="C23">IF(OR(EXACT(B23,Vorgabe!$D$2:'Vorgabe'!$D$30)),"Feiertag",IF(A23="Sa","Wochenende",IF(A23="So","Wochenende","")))</f>
        <v>Wochenende</v>
      </c>
      <c r="D23" s="3"/>
      <c r="E23" s="3">
        <f>IF(D23="",0,Vorgabe!$B$4)</f>
        <v>0</v>
      </c>
      <c r="F23" s="3"/>
      <c r="G23" s="3">
        <f t="shared" si="2"/>
        <v>0</v>
      </c>
      <c r="H23" s="3">
        <f>IF(C23="Fehlzeit",Vorgabe!$B$3,IF(C23="",Vorgabe!$B$3,))</f>
        <v>0</v>
      </c>
      <c r="I23" s="3">
        <f t="shared" si="3"/>
        <v>0</v>
      </c>
    </row>
    <row r="24" spans="1:9" x14ac:dyDescent="0.2">
      <c r="A24" s="5" t="str">
        <f t="shared" si="0"/>
        <v>So</v>
      </c>
      <c r="B24" s="6">
        <f t="shared" si="1"/>
        <v>41351</v>
      </c>
      <c r="C24" s="5" t="str">
        <f t="array" ref="C24">IF(OR(EXACT(B24,Vorgabe!$D$2:'Vorgabe'!$D$30)),"Feiertag",IF(A24="Sa","Wochenende",IF(A24="So","Wochenende","")))</f>
        <v>Wochenende</v>
      </c>
      <c r="D24" s="3"/>
      <c r="E24" s="3">
        <f>IF(D24="",0,Vorgabe!$B$4)</f>
        <v>0</v>
      </c>
      <c r="F24" s="3"/>
      <c r="G24" s="3">
        <f t="shared" si="2"/>
        <v>0</v>
      </c>
      <c r="H24" s="3">
        <f>IF(C24="Fehlzeit",Vorgabe!$B$3,IF(C24="",Vorgabe!$B$3,))</f>
        <v>0</v>
      </c>
      <c r="I24" s="3">
        <f t="shared" si="3"/>
        <v>0</v>
      </c>
    </row>
    <row r="25" spans="1:9" x14ac:dyDescent="0.2">
      <c r="A25" s="5" t="str">
        <f t="shared" si="0"/>
        <v>Mo</v>
      </c>
      <c r="B25" s="6">
        <f t="shared" si="1"/>
        <v>41352</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Di</v>
      </c>
      <c r="B26" s="6">
        <f t="shared" si="1"/>
        <v>41353</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Mi</v>
      </c>
      <c r="B27" s="6">
        <f t="shared" si="1"/>
        <v>41354</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Do</v>
      </c>
      <c r="B28" s="6">
        <f t="shared" si="1"/>
        <v>41355</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Fr</v>
      </c>
      <c r="B29" s="6">
        <f t="shared" si="1"/>
        <v>41356</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Sa</v>
      </c>
      <c r="B30" s="6">
        <f t="shared" si="1"/>
        <v>41357</v>
      </c>
      <c r="C30" s="5" t="str">
        <f t="array" ref="C30">IF(OR(EXACT(B30,Vorgabe!$D$2:'Vorgabe'!$D$30)),"Feiertag",IF(A30="Sa","Wochenende",IF(A30="So","Wochenende","")))</f>
        <v>Wochenende</v>
      </c>
      <c r="D30" s="3"/>
      <c r="E30" s="3">
        <f>IF(D30="",0,Vorgabe!$B$4)</f>
        <v>0</v>
      </c>
      <c r="F30" s="3"/>
      <c r="G30" s="3">
        <f t="shared" si="2"/>
        <v>0</v>
      </c>
      <c r="H30" s="3">
        <f>IF(C30="Fehlzeit",Vorgabe!$B$3,IF(C30="",Vorgabe!$B$3,))</f>
        <v>0</v>
      </c>
      <c r="I30" s="3">
        <f t="shared" si="3"/>
        <v>0</v>
      </c>
    </row>
    <row r="31" spans="1:9" x14ac:dyDescent="0.2">
      <c r="A31" s="5" t="str">
        <f t="shared" si="0"/>
        <v>So</v>
      </c>
      <c r="B31" s="6">
        <f t="shared" si="1"/>
        <v>41358</v>
      </c>
      <c r="C31" s="5" t="str">
        <f t="array" ref="C31">IF(OR(EXACT(B31,Vorgabe!$D$2:'Vorgabe'!$D$30)),"Feiertag",IF(A31="Sa","Wochenende",IF(A31="So","Wochenende","")))</f>
        <v>Wochenende</v>
      </c>
      <c r="D31" s="3"/>
      <c r="E31" s="3">
        <f>IF(D31="",0,Vorgabe!$B$4)</f>
        <v>0</v>
      </c>
      <c r="F31" s="3"/>
      <c r="G31" s="3">
        <f t="shared" si="2"/>
        <v>0</v>
      </c>
      <c r="H31" s="3">
        <f>IF(C31="Fehlzeit",Vorgabe!$B$3,IF(C31="",Vorgabe!$B$3,))</f>
        <v>0</v>
      </c>
      <c r="I31" s="3">
        <f t="shared" si="3"/>
        <v>0</v>
      </c>
    </row>
    <row r="32" spans="1:9" x14ac:dyDescent="0.2">
      <c r="A32" s="5" t="str">
        <f t="shared" si="0"/>
        <v>Mo</v>
      </c>
      <c r="B32" s="6">
        <f t="shared" si="1"/>
        <v>41359</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Di</v>
      </c>
      <c r="B33" s="6">
        <f t="shared" si="1"/>
        <v>41360</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Mi</v>
      </c>
      <c r="B34" s="6">
        <f t="shared" si="1"/>
        <v>41361</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Do</v>
      </c>
      <c r="B35" s="6">
        <f t="shared" si="1"/>
        <v>41362</v>
      </c>
      <c r="C35" s="5" t="str">
        <f t="array" ref="C35">IF(OR(EXACT(B35,Vorgabe!$D$2:'Vorgabe'!$D$30)),"Feiertag",IF(A35="Sa","Wochenende",IF(A35="So","Wochenende","")))</f>
        <v/>
      </c>
      <c r="D35" s="3"/>
      <c r="E35" s="3">
        <f>IF(D35="",0,Vorgabe!$B$4)</f>
        <v>0</v>
      </c>
      <c r="F35" s="3"/>
      <c r="G35" s="3">
        <f t="shared" si="2"/>
        <v>0</v>
      </c>
      <c r="H35" s="3">
        <f>IF(C35="Fehlzeit",Vorgabe!$B$3,IF(C35="",Vorgabe!$B$3,))</f>
        <v>0.33333333333333331</v>
      </c>
      <c r="I35" s="3">
        <f t="shared" si="3"/>
        <v>0</v>
      </c>
    </row>
    <row r="36" spans="1:9" x14ac:dyDescent="0.2">
      <c r="A36" s="5" t="str">
        <f t="shared" si="0"/>
        <v>Fr</v>
      </c>
      <c r="B36" s="6">
        <f t="shared" si="1"/>
        <v>41363</v>
      </c>
      <c r="C36" s="5" t="str">
        <f t="array" ref="C36">IF(OR(EXACT(B36,Vorgabe!$D$2:'Vorgabe'!$D$30)),"Feiertag",IF(A36="Sa","Wochenende",IF(A36="So","Wochenende","")))</f>
        <v/>
      </c>
      <c r="D36" s="3"/>
      <c r="E36" s="3">
        <f>IF(D36="",0,Vorgabe!$B$4)</f>
        <v>0</v>
      </c>
      <c r="F36" s="3"/>
      <c r="G36" s="3">
        <f t="shared" si="2"/>
        <v>0</v>
      </c>
      <c r="H36" s="3">
        <f>IF(C36="Fehlzeit",Vorgabe!$B$3,IF(C36="",Vorgabe!$B$3,))</f>
        <v>0.33333333333333331</v>
      </c>
      <c r="I36" s="3">
        <f t="shared" si="3"/>
        <v>0</v>
      </c>
    </row>
  </sheetData>
  <mergeCells count="4">
    <mergeCell ref="A1:C1"/>
    <mergeCell ref="G1:H1"/>
    <mergeCell ref="G2:H2"/>
    <mergeCell ref="G3:H3"/>
  </mergeCells>
  <conditionalFormatting sqref="A6:I36">
    <cfRule type="expression" dxfId="19" priority="1" stopIfTrue="1">
      <formula>OR($C6="Krank",$C6="Fehlzeit")</formula>
    </cfRule>
    <cfRule type="expression" dxfId="18"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8.28515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41364</v>
      </c>
      <c r="E1" s="12">
        <f>Vorgabe!B2</f>
        <v>2017</v>
      </c>
      <c r="F1" s="13">
        <v>4</v>
      </c>
      <c r="G1" s="19" t="s">
        <v>6</v>
      </c>
      <c r="H1" s="19"/>
      <c r="I1" s="17">
        <f>SUM(G6:G35)</f>
        <v>0</v>
      </c>
    </row>
    <row r="2" spans="1:9" ht="14.25" x14ac:dyDescent="0.2">
      <c r="G2" s="20" t="s">
        <v>7</v>
      </c>
      <c r="H2" s="20"/>
      <c r="I2" s="4">
        <f>SUM(I6:I35)</f>
        <v>0</v>
      </c>
    </row>
    <row r="3" spans="1:9" ht="15.75" x14ac:dyDescent="0.25">
      <c r="B3" s="14" t="s">
        <v>9</v>
      </c>
      <c r="C3" s="15">
        <f ca="1">INDIRECT(TEXT(D1-1,"MMMM")&amp;"!I3")</f>
        <v>0.5</v>
      </c>
      <c r="G3" s="19" t="s">
        <v>8</v>
      </c>
      <c r="H3" s="19"/>
      <c r="I3" s="17">
        <f ca="1">C3+SUM(I6:I35)</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5" si="0">TEXT(B6,"TTT")</f>
        <v>Sa</v>
      </c>
      <c r="B6" s="6">
        <f t="shared" ref="B6:B35" si="1">DATE($E$1,$F$1,ROW()-5)</f>
        <v>41364</v>
      </c>
      <c r="C6" s="5" t="str">
        <f t="array" ref="C6">IF(OR(EXACT(B6,Vorgabe!$D$2:'Vorgabe'!$D$30)),"Feiertag",IF(A6="Sa","Wochenende",IF(A6="So","Wochenende","")))</f>
        <v>Wochenende</v>
      </c>
      <c r="D6" s="3"/>
      <c r="E6" s="3">
        <f>IF(D6="",0,Vorgabe!$B$4)</f>
        <v>0</v>
      </c>
      <c r="F6" s="3"/>
      <c r="G6" s="3">
        <f t="shared" ref="G6:G35" si="2">IF(D6="",0,IF(F6&gt;D6,F6-D6-E6,1+F6-D6-E6))</f>
        <v>0</v>
      </c>
      <c r="H6" s="3">
        <f>IF(C6="Fehlzeit",Vorgabe!$B$3,IF(C6="",Vorgabe!$B$3,))</f>
        <v>0</v>
      </c>
      <c r="I6" s="3">
        <f t="shared" ref="I6:I35" si="3">IF(C6="Fehlzeit",G6-H6,IF(D6="",0,IF(G6&lt;&gt;0,G6-H6,)))</f>
        <v>0</v>
      </c>
    </row>
    <row r="7" spans="1:9" x14ac:dyDescent="0.2">
      <c r="A7" s="5" t="str">
        <f t="shared" si="0"/>
        <v>So</v>
      </c>
      <c r="B7" s="6">
        <f t="shared" si="1"/>
        <v>41365</v>
      </c>
      <c r="C7" s="5" t="str">
        <f t="array" ref="C7">IF(OR(EXACT(B7,Vorgabe!$D$2:'Vorgabe'!$D$30)),"Feiertag",IF(A7="Sa","Wochenende",IF(A7="So","Wochenende","")))</f>
        <v>Wochenende</v>
      </c>
      <c r="D7" s="3"/>
      <c r="E7" s="3">
        <f>IF(D7="",0,Vorgabe!$B$4)</f>
        <v>0</v>
      </c>
      <c r="F7" s="3"/>
      <c r="G7" s="3">
        <f t="shared" si="2"/>
        <v>0</v>
      </c>
      <c r="H7" s="3">
        <f>IF(C7="Fehlzeit",Vorgabe!$B$3,IF(C7="",Vorgabe!$B$3,))</f>
        <v>0</v>
      </c>
      <c r="I7" s="3">
        <f t="shared" si="3"/>
        <v>0</v>
      </c>
    </row>
    <row r="8" spans="1:9" x14ac:dyDescent="0.2">
      <c r="A8" s="5" t="str">
        <f t="shared" si="0"/>
        <v>Mo</v>
      </c>
      <c r="B8" s="6">
        <f t="shared" si="1"/>
        <v>41366</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Di</v>
      </c>
      <c r="B9" s="6">
        <f t="shared" si="1"/>
        <v>41367</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Mi</v>
      </c>
      <c r="B10" s="6">
        <f t="shared" si="1"/>
        <v>41368</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Do</v>
      </c>
      <c r="B11" s="6">
        <f t="shared" si="1"/>
        <v>41369</v>
      </c>
      <c r="C11" s="5" t="str">
        <f t="array" ref="C11">IF(OR(EXACT(B11,Vorgabe!$D$2:'Vorgabe'!$D$30)),"Feiertag",IF(A11="Sa","Wochenende",IF(A11="So","Wochenende","")))</f>
        <v>Feiertag</v>
      </c>
      <c r="D11" s="3"/>
      <c r="E11" s="3">
        <f>IF(D11="",0,Vorgabe!$B$4)</f>
        <v>0</v>
      </c>
      <c r="F11" s="3"/>
      <c r="G11" s="3">
        <f t="shared" si="2"/>
        <v>0</v>
      </c>
      <c r="H11" s="3">
        <f>IF(C11="Fehlzeit",Vorgabe!$B$3,IF(C11="",Vorgabe!$B$3,))</f>
        <v>0</v>
      </c>
      <c r="I11" s="3">
        <f t="shared" si="3"/>
        <v>0</v>
      </c>
    </row>
    <row r="12" spans="1:9" x14ac:dyDescent="0.2">
      <c r="A12" s="5" t="str">
        <f t="shared" si="0"/>
        <v>Fr</v>
      </c>
      <c r="B12" s="6">
        <f t="shared" si="1"/>
        <v>41370</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Sa</v>
      </c>
      <c r="B13" s="6">
        <f t="shared" si="1"/>
        <v>41371</v>
      </c>
      <c r="C13" s="5" t="str">
        <f t="array" ref="C13">IF(OR(EXACT(B13,Vorgabe!$D$2:'Vorgabe'!$D$30)),"Feiertag",IF(A13="Sa","Wochenende",IF(A13="So","Wochenende","")))</f>
        <v>Wochenende</v>
      </c>
      <c r="D13" s="3"/>
      <c r="E13" s="3">
        <f>IF(D13="",0,Vorgabe!$B$4)</f>
        <v>0</v>
      </c>
      <c r="F13" s="3"/>
      <c r="G13" s="3">
        <f t="shared" si="2"/>
        <v>0</v>
      </c>
      <c r="H13" s="3">
        <f>IF(C13="Fehlzeit",Vorgabe!$B$3,IF(C13="",Vorgabe!$B$3,))</f>
        <v>0</v>
      </c>
      <c r="I13" s="3">
        <f t="shared" si="3"/>
        <v>0</v>
      </c>
    </row>
    <row r="14" spans="1:9" x14ac:dyDescent="0.2">
      <c r="A14" s="5" t="str">
        <f t="shared" si="0"/>
        <v>So</v>
      </c>
      <c r="B14" s="6">
        <f t="shared" si="1"/>
        <v>41372</v>
      </c>
      <c r="C14" s="5" t="str">
        <f t="array" ref="C14">IF(OR(EXACT(B14,Vorgabe!$D$2:'Vorgabe'!$D$30)),"Feiertag",IF(A14="Sa","Wochenende",IF(A14="So","Wochenende","")))</f>
        <v>Feiertag</v>
      </c>
      <c r="D14" s="3"/>
      <c r="E14" s="3">
        <f>IF(D14="",0,Vorgabe!$B$4)</f>
        <v>0</v>
      </c>
      <c r="F14" s="3"/>
      <c r="G14" s="3">
        <f t="shared" si="2"/>
        <v>0</v>
      </c>
      <c r="H14" s="3">
        <f>IF(C14="Fehlzeit",Vorgabe!$B$3,IF(C14="",Vorgabe!$B$3,))</f>
        <v>0</v>
      </c>
      <c r="I14" s="3">
        <f t="shared" si="3"/>
        <v>0</v>
      </c>
    </row>
    <row r="15" spans="1:9" x14ac:dyDescent="0.2">
      <c r="A15" s="5" t="str">
        <f t="shared" si="0"/>
        <v>Mo</v>
      </c>
      <c r="B15" s="6">
        <f t="shared" si="1"/>
        <v>41373</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Di</v>
      </c>
      <c r="B16" s="6">
        <f t="shared" si="1"/>
        <v>41374</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Mi</v>
      </c>
      <c r="B17" s="6">
        <f t="shared" si="1"/>
        <v>41375</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Do</v>
      </c>
      <c r="B18" s="6">
        <f t="shared" si="1"/>
        <v>41376</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Fr</v>
      </c>
      <c r="B19" s="6">
        <f t="shared" si="1"/>
        <v>41377</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Sa</v>
      </c>
      <c r="B20" s="6">
        <f t="shared" si="1"/>
        <v>41378</v>
      </c>
      <c r="C20" s="5" t="str">
        <f t="array" ref="C20">IF(OR(EXACT(B20,Vorgabe!$D$2:'Vorgabe'!$D$30)),"Feiertag",IF(A20="Sa","Wochenende",IF(A20="So","Wochenende","")))</f>
        <v>Wochenende</v>
      </c>
      <c r="D20" s="3"/>
      <c r="E20" s="3">
        <f>IF(D20="",0,Vorgabe!$B$4)</f>
        <v>0</v>
      </c>
      <c r="F20" s="3"/>
      <c r="G20" s="3">
        <f t="shared" si="2"/>
        <v>0</v>
      </c>
      <c r="H20" s="3">
        <f>IF(C20="Fehlzeit",Vorgabe!$B$3,IF(C20="",Vorgabe!$B$3,))</f>
        <v>0</v>
      </c>
      <c r="I20" s="3">
        <f t="shared" si="3"/>
        <v>0</v>
      </c>
    </row>
    <row r="21" spans="1:9" x14ac:dyDescent="0.2">
      <c r="A21" s="5" t="str">
        <f t="shared" si="0"/>
        <v>So</v>
      </c>
      <c r="B21" s="6">
        <f t="shared" si="1"/>
        <v>41379</v>
      </c>
      <c r="C21" s="5" t="str">
        <f t="array" ref="C21">IF(OR(EXACT(B21,Vorgabe!$D$2:'Vorgabe'!$D$30)),"Feiertag",IF(A21="Sa","Wochenende",IF(A21="So","Wochenende","")))</f>
        <v>Wochenende</v>
      </c>
      <c r="D21" s="3"/>
      <c r="E21" s="3">
        <f>IF(D21="",0,Vorgabe!$B$4)</f>
        <v>0</v>
      </c>
      <c r="F21" s="3"/>
      <c r="G21" s="3">
        <f t="shared" si="2"/>
        <v>0</v>
      </c>
      <c r="H21" s="3">
        <f>IF(C21="Fehlzeit",Vorgabe!$B$3,IF(C21="",Vorgabe!$B$3,))</f>
        <v>0</v>
      </c>
      <c r="I21" s="3">
        <f t="shared" si="3"/>
        <v>0</v>
      </c>
    </row>
    <row r="22" spans="1:9" x14ac:dyDescent="0.2">
      <c r="A22" s="5" t="str">
        <f t="shared" si="0"/>
        <v>Mo</v>
      </c>
      <c r="B22" s="6">
        <f t="shared" si="1"/>
        <v>41380</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Di</v>
      </c>
      <c r="B23" s="6">
        <f t="shared" si="1"/>
        <v>41381</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Mi</v>
      </c>
      <c r="B24" s="6">
        <f t="shared" si="1"/>
        <v>41382</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Do</v>
      </c>
      <c r="B25" s="6">
        <f t="shared" si="1"/>
        <v>41383</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Fr</v>
      </c>
      <c r="B26" s="6">
        <f t="shared" si="1"/>
        <v>41384</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Sa</v>
      </c>
      <c r="B27" s="6">
        <f t="shared" si="1"/>
        <v>41385</v>
      </c>
      <c r="C27" s="5" t="str">
        <f t="array" ref="C27">IF(OR(EXACT(B27,Vorgabe!$D$2:'Vorgabe'!$D$30)),"Feiertag",IF(A27="Sa","Wochenende",IF(A27="So","Wochenende","")))</f>
        <v>Wochenende</v>
      </c>
      <c r="D27" s="3"/>
      <c r="E27" s="3">
        <f>IF(D27="",0,Vorgabe!$B$4)</f>
        <v>0</v>
      </c>
      <c r="F27" s="3"/>
      <c r="G27" s="3">
        <f t="shared" si="2"/>
        <v>0</v>
      </c>
      <c r="H27" s="3">
        <f>IF(C27="Fehlzeit",Vorgabe!$B$3,IF(C27="",Vorgabe!$B$3,))</f>
        <v>0</v>
      </c>
      <c r="I27" s="3">
        <f t="shared" si="3"/>
        <v>0</v>
      </c>
    </row>
    <row r="28" spans="1:9" x14ac:dyDescent="0.2">
      <c r="A28" s="5" t="str">
        <f t="shared" si="0"/>
        <v>So</v>
      </c>
      <c r="B28" s="6">
        <f t="shared" si="1"/>
        <v>41386</v>
      </c>
      <c r="C28" s="5" t="str">
        <f t="array" ref="C28">IF(OR(EXACT(B28,Vorgabe!$D$2:'Vorgabe'!$D$30)),"Feiertag",IF(A28="Sa","Wochenende",IF(A28="So","Wochenende","")))</f>
        <v>Wochenende</v>
      </c>
      <c r="D28" s="3"/>
      <c r="E28" s="3">
        <f>IF(D28="",0,Vorgabe!$B$4)</f>
        <v>0</v>
      </c>
      <c r="F28" s="3"/>
      <c r="G28" s="3">
        <f t="shared" si="2"/>
        <v>0</v>
      </c>
      <c r="H28" s="3">
        <f>IF(C28="Fehlzeit",Vorgabe!$B$3,IF(C28="",Vorgabe!$B$3,))</f>
        <v>0</v>
      </c>
      <c r="I28" s="3">
        <f t="shared" si="3"/>
        <v>0</v>
      </c>
    </row>
    <row r="29" spans="1:9" x14ac:dyDescent="0.2">
      <c r="A29" s="5" t="str">
        <f t="shared" si="0"/>
        <v>Mo</v>
      </c>
      <c r="B29" s="6">
        <f t="shared" si="1"/>
        <v>41387</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Di</v>
      </c>
      <c r="B30" s="6">
        <f t="shared" si="1"/>
        <v>41388</v>
      </c>
      <c r="C30" s="5" t="str">
        <f t="array" ref="C30">IF(OR(EXACT(B30,Vorgabe!$D$2:'Vorgabe'!$D$30)),"Feiertag",IF(A30="Sa","Wochenende",IF(A30="So","Wochenende","")))</f>
        <v/>
      </c>
      <c r="D30" s="3"/>
      <c r="E30" s="3">
        <f>IF(D30="",0,Vorgabe!$B$4)</f>
        <v>0</v>
      </c>
      <c r="F30" s="3"/>
      <c r="G30" s="3">
        <f t="shared" si="2"/>
        <v>0</v>
      </c>
      <c r="H30" s="3">
        <f>IF(C30="Fehlzeit",Vorgabe!$B$3,IF(C30="",Vorgabe!$B$3,))</f>
        <v>0.33333333333333331</v>
      </c>
      <c r="I30" s="3">
        <f t="shared" si="3"/>
        <v>0</v>
      </c>
    </row>
    <row r="31" spans="1:9" x14ac:dyDescent="0.2">
      <c r="A31" s="5" t="str">
        <f t="shared" si="0"/>
        <v>Mi</v>
      </c>
      <c r="B31" s="6">
        <f t="shared" si="1"/>
        <v>41389</v>
      </c>
      <c r="C31" s="5" t="str">
        <f t="array" ref="C31">IF(OR(EXACT(B31,Vorgabe!$D$2:'Vorgabe'!$D$30)),"Feiertag",IF(A31="Sa","Wochenende",IF(A31="So","Wochenende","")))</f>
        <v/>
      </c>
      <c r="D31" s="3"/>
      <c r="E31" s="3">
        <f>IF(D31="",0,Vorgabe!$B$4)</f>
        <v>0</v>
      </c>
      <c r="F31" s="3"/>
      <c r="G31" s="3">
        <f t="shared" si="2"/>
        <v>0</v>
      </c>
      <c r="H31" s="3">
        <f>IF(C31="Fehlzeit",Vorgabe!$B$3,IF(C31="",Vorgabe!$B$3,))</f>
        <v>0.33333333333333331</v>
      </c>
      <c r="I31" s="3">
        <f t="shared" si="3"/>
        <v>0</v>
      </c>
    </row>
    <row r="32" spans="1:9" x14ac:dyDescent="0.2">
      <c r="A32" s="5" t="str">
        <f t="shared" si="0"/>
        <v>Do</v>
      </c>
      <c r="B32" s="6">
        <f t="shared" si="1"/>
        <v>41390</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Fr</v>
      </c>
      <c r="B33" s="6">
        <f t="shared" si="1"/>
        <v>41391</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Sa</v>
      </c>
      <c r="B34" s="6">
        <f t="shared" si="1"/>
        <v>41392</v>
      </c>
      <c r="C34" s="5" t="str">
        <f t="array" ref="C34">IF(OR(EXACT(B34,Vorgabe!$D$2:'Vorgabe'!$D$30)),"Feiertag",IF(A34="Sa","Wochenende",IF(A34="So","Wochenende","")))</f>
        <v>Wochenende</v>
      </c>
      <c r="D34" s="3"/>
      <c r="E34" s="3">
        <f>IF(D34="",0,Vorgabe!$B$4)</f>
        <v>0</v>
      </c>
      <c r="F34" s="3"/>
      <c r="G34" s="3">
        <f t="shared" si="2"/>
        <v>0</v>
      </c>
      <c r="H34" s="3">
        <f>IF(C34="Fehlzeit",Vorgabe!$B$3,IF(C34="",Vorgabe!$B$3,))</f>
        <v>0</v>
      </c>
      <c r="I34" s="3">
        <f t="shared" si="3"/>
        <v>0</v>
      </c>
    </row>
    <row r="35" spans="1:9" x14ac:dyDescent="0.2">
      <c r="A35" s="5" t="str">
        <f t="shared" si="0"/>
        <v>So</v>
      </c>
      <c r="B35" s="6">
        <f t="shared" si="1"/>
        <v>41393</v>
      </c>
      <c r="C35" s="5" t="str">
        <f t="array" ref="C35">IF(OR(EXACT(B35,Vorgabe!$D$2:'Vorgabe'!$D$30)),"Feiertag",IF(A35="Sa","Wochenende",IF(A35="So","Wochenende","")))</f>
        <v>Wochenende</v>
      </c>
      <c r="D35" s="3"/>
      <c r="E35" s="3">
        <f>IF(D35="",0,Vorgabe!$B$4)</f>
        <v>0</v>
      </c>
      <c r="F35" s="3"/>
      <c r="G35" s="3">
        <f t="shared" si="2"/>
        <v>0</v>
      </c>
      <c r="H35" s="3">
        <f>IF(C35="Fehlzeit",Vorgabe!$B$3,IF(C35="",Vorgabe!$B$3,))</f>
        <v>0</v>
      </c>
      <c r="I35" s="3">
        <f t="shared" si="3"/>
        <v>0</v>
      </c>
    </row>
    <row r="36" spans="1:9" x14ac:dyDescent="0.2">
      <c r="A36" s="5"/>
      <c r="B36" s="5"/>
      <c r="C36" s="5"/>
      <c r="D36" s="5"/>
      <c r="E36" s="5"/>
      <c r="F36" s="5"/>
      <c r="G36" s="5"/>
      <c r="H36" s="5"/>
      <c r="I36" s="5"/>
    </row>
  </sheetData>
  <mergeCells count="4">
    <mergeCell ref="A1:C1"/>
    <mergeCell ref="G1:H1"/>
    <mergeCell ref="G2:H2"/>
    <mergeCell ref="G3:H3"/>
  </mergeCells>
  <conditionalFormatting sqref="A6:I35">
    <cfRule type="expression" dxfId="17" priority="1" stopIfTrue="1">
      <formula>OR($C6="Krank",$C6="Fehlzeit")</formula>
    </cfRule>
    <cfRule type="expression" dxfId="16"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8.28515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41394</v>
      </c>
      <c r="E1" s="12">
        <f>Vorgabe!B2</f>
        <v>2017</v>
      </c>
      <c r="F1" s="13">
        <v>5</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6" si="0">TEXT(B6,"TTT")</f>
        <v>Mo</v>
      </c>
      <c r="B6" s="6">
        <f t="shared" ref="B6:B36" si="1">DATE($E$1,$F$1,ROW()-5)</f>
        <v>41394</v>
      </c>
      <c r="C6" s="5" t="str">
        <f t="array" ref="C6">IF(OR(EXACT(B6,Vorgabe!$D$2:'Vorgabe'!$D$30)),"Feiertag",IF(A6="Sa","Wochenende",IF(A6="So","Wochenende","")))</f>
        <v>Feiertag</v>
      </c>
      <c r="D6" s="3"/>
      <c r="E6" s="3">
        <f>IF(D6="",0,Vorgabe!$B$4)</f>
        <v>0</v>
      </c>
      <c r="F6" s="3"/>
      <c r="G6" s="3">
        <f t="shared" ref="G6:G36" si="2">IF(D6="",0,IF(F6&gt;D6,F6-D6-E6,1+F6-D6-E6))</f>
        <v>0</v>
      </c>
      <c r="H6" s="3">
        <f>IF(C6="Fehlzeit",Vorgabe!$B$3,IF(C6="",Vorgabe!$B$3,))</f>
        <v>0</v>
      </c>
      <c r="I6" s="3">
        <f t="shared" ref="I6:I36" si="3">IF(C6="Fehlzeit",G6-H6,IF(D6="",0,IF(G6&lt;&gt;0,G6-H6,)))</f>
        <v>0</v>
      </c>
    </row>
    <row r="7" spans="1:9" x14ac:dyDescent="0.2">
      <c r="A7" s="5" t="str">
        <f t="shared" si="0"/>
        <v>Di</v>
      </c>
      <c r="B7" s="6">
        <f t="shared" si="1"/>
        <v>41395</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Mi</v>
      </c>
      <c r="B8" s="6">
        <f t="shared" si="1"/>
        <v>41396</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Do</v>
      </c>
      <c r="B9" s="6">
        <f t="shared" si="1"/>
        <v>41397</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Fr</v>
      </c>
      <c r="B10" s="6">
        <f t="shared" si="1"/>
        <v>41398</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Sa</v>
      </c>
      <c r="B11" s="6">
        <f t="shared" si="1"/>
        <v>41399</v>
      </c>
      <c r="C11" s="5" t="str">
        <f t="array" ref="C11">IF(OR(EXACT(B11,Vorgabe!$D$2:'Vorgabe'!$D$30)),"Feiertag",IF(A11="Sa","Wochenende",IF(A11="So","Wochenende","")))</f>
        <v>Wochenende</v>
      </c>
      <c r="D11" s="3"/>
      <c r="E11" s="3">
        <f>IF(D11="",0,Vorgabe!$B$4)</f>
        <v>0</v>
      </c>
      <c r="F11" s="3"/>
      <c r="G11" s="3">
        <f t="shared" si="2"/>
        <v>0</v>
      </c>
      <c r="H11" s="3">
        <f>IF(C11="Fehlzeit",Vorgabe!$B$3,IF(C11="",Vorgabe!$B$3,))</f>
        <v>0</v>
      </c>
      <c r="I11" s="3">
        <f t="shared" si="3"/>
        <v>0</v>
      </c>
    </row>
    <row r="12" spans="1:9" x14ac:dyDescent="0.2">
      <c r="A12" s="5" t="str">
        <f t="shared" si="0"/>
        <v>So</v>
      </c>
      <c r="B12" s="6">
        <f t="shared" si="1"/>
        <v>41400</v>
      </c>
      <c r="C12" s="5" t="str">
        <f t="array" ref="C12">IF(OR(EXACT(B12,Vorgabe!$D$2:'Vorgabe'!$D$30)),"Feiertag",IF(A12="Sa","Wochenende",IF(A12="So","Wochenende","")))</f>
        <v>Wochenende</v>
      </c>
      <c r="D12" s="3"/>
      <c r="E12" s="3">
        <f>IF(D12="",0,Vorgabe!$B$4)</f>
        <v>0</v>
      </c>
      <c r="F12" s="3"/>
      <c r="G12" s="3">
        <f t="shared" si="2"/>
        <v>0</v>
      </c>
      <c r="H12" s="3">
        <f>IF(C12="Fehlzeit",Vorgabe!$B$3,IF(C12="",Vorgabe!$B$3,))</f>
        <v>0</v>
      </c>
      <c r="I12" s="3">
        <f t="shared" si="3"/>
        <v>0</v>
      </c>
    </row>
    <row r="13" spans="1:9" x14ac:dyDescent="0.2">
      <c r="A13" s="5" t="str">
        <f t="shared" si="0"/>
        <v>Mo</v>
      </c>
      <c r="B13" s="6">
        <f t="shared" si="1"/>
        <v>41401</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Di</v>
      </c>
      <c r="B14" s="6">
        <f t="shared" si="1"/>
        <v>41402</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Mi</v>
      </c>
      <c r="B15" s="6">
        <f t="shared" si="1"/>
        <v>41403</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Do</v>
      </c>
      <c r="B16" s="6">
        <f t="shared" si="1"/>
        <v>41404</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Fr</v>
      </c>
      <c r="B17" s="6">
        <f t="shared" si="1"/>
        <v>41405</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Sa</v>
      </c>
      <c r="B18" s="6">
        <f t="shared" si="1"/>
        <v>41406</v>
      </c>
      <c r="C18" s="5" t="str">
        <f t="array" ref="C18">IF(OR(EXACT(B18,Vorgabe!$D$2:'Vorgabe'!$D$30)),"Feiertag",IF(A18="Sa","Wochenende",IF(A18="So","Wochenende","")))</f>
        <v>Wochenende</v>
      </c>
      <c r="D18" s="3"/>
      <c r="E18" s="3">
        <f>IF(D18="",0,Vorgabe!$B$4)</f>
        <v>0</v>
      </c>
      <c r="F18" s="3"/>
      <c r="G18" s="3">
        <f t="shared" si="2"/>
        <v>0</v>
      </c>
      <c r="H18" s="3">
        <f>IF(C18="Fehlzeit",Vorgabe!$B$3,IF(C18="",Vorgabe!$B$3,))</f>
        <v>0</v>
      </c>
      <c r="I18" s="3">
        <f t="shared" si="3"/>
        <v>0</v>
      </c>
    </row>
    <row r="19" spans="1:9" x14ac:dyDescent="0.2">
      <c r="A19" s="5" t="str">
        <f t="shared" si="0"/>
        <v>So</v>
      </c>
      <c r="B19" s="6">
        <f t="shared" si="1"/>
        <v>41407</v>
      </c>
      <c r="C19" s="5" t="str">
        <f t="array" ref="C19">IF(OR(EXACT(B19,Vorgabe!$D$2:'Vorgabe'!$D$30)),"Feiertag",IF(A19="Sa","Wochenende",IF(A19="So","Wochenende","")))</f>
        <v>Wochenende</v>
      </c>
      <c r="D19" s="3"/>
      <c r="E19" s="3">
        <f>IF(D19="",0,Vorgabe!$B$4)</f>
        <v>0</v>
      </c>
      <c r="F19" s="3"/>
      <c r="G19" s="3">
        <f t="shared" si="2"/>
        <v>0</v>
      </c>
      <c r="H19" s="3">
        <f>IF(C19="Fehlzeit",Vorgabe!$B$3,IF(C19="",Vorgabe!$B$3,))</f>
        <v>0</v>
      </c>
      <c r="I19" s="3">
        <f t="shared" si="3"/>
        <v>0</v>
      </c>
    </row>
    <row r="20" spans="1:9" x14ac:dyDescent="0.2">
      <c r="A20" s="5" t="str">
        <f t="shared" si="0"/>
        <v>Mo</v>
      </c>
      <c r="B20" s="6">
        <f t="shared" si="1"/>
        <v>41408</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Di</v>
      </c>
      <c r="B21" s="6">
        <f t="shared" si="1"/>
        <v>41409</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Mi</v>
      </c>
      <c r="B22" s="6">
        <f t="shared" si="1"/>
        <v>41410</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Do</v>
      </c>
      <c r="B23" s="6">
        <f t="shared" si="1"/>
        <v>41411</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Fr</v>
      </c>
      <c r="B24" s="6">
        <f t="shared" si="1"/>
        <v>41412</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Sa</v>
      </c>
      <c r="B25" s="6">
        <f t="shared" si="1"/>
        <v>41413</v>
      </c>
      <c r="C25" s="5" t="str">
        <f t="array" ref="C25">IF(OR(EXACT(B25,Vorgabe!$D$2:'Vorgabe'!$D$30)),"Feiertag",IF(A25="Sa","Wochenende",IF(A25="So","Wochenende","")))</f>
        <v>Wochenende</v>
      </c>
      <c r="D25" s="3"/>
      <c r="E25" s="3">
        <f>IF(D25="",0,Vorgabe!$B$4)</f>
        <v>0</v>
      </c>
      <c r="F25" s="3"/>
      <c r="G25" s="3">
        <f t="shared" si="2"/>
        <v>0</v>
      </c>
      <c r="H25" s="3">
        <f>IF(C25="Fehlzeit",Vorgabe!$B$3,IF(C25="",Vorgabe!$B$3,))</f>
        <v>0</v>
      </c>
      <c r="I25" s="3">
        <f t="shared" si="3"/>
        <v>0</v>
      </c>
    </row>
    <row r="26" spans="1:9" x14ac:dyDescent="0.2">
      <c r="A26" s="5" t="str">
        <f t="shared" si="0"/>
        <v>So</v>
      </c>
      <c r="B26" s="6">
        <f t="shared" si="1"/>
        <v>41414</v>
      </c>
      <c r="C26" s="5" t="str">
        <f t="array" ref="C26">IF(OR(EXACT(B26,Vorgabe!$D$2:'Vorgabe'!$D$30)),"Feiertag",IF(A26="Sa","Wochenende",IF(A26="So","Wochenende","")))</f>
        <v>Wochenende</v>
      </c>
      <c r="D26" s="3"/>
      <c r="E26" s="3">
        <f>IF(D26="",0,Vorgabe!$B$4)</f>
        <v>0</v>
      </c>
      <c r="F26" s="3"/>
      <c r="G26" s="3">
        <f t="shared" si="2"/>
        <v>0</v>
      </c>
      <c r="H26" s="3">
        <f>IF(C26="Fehlzeit",Vorgabe!$B$3,IF(C26="",Vorgabe!$B$3,))</f>
        <v>0</v>
      </c>
      <c r="I26" s="3">
        <f t="shared" si="3"/>
        <v>0</v>
      </c>
    </row>
    <row r="27" spans="1:9" x14ac:dyDescent="0.2">
      <c r="A27" s="5" t="str">
        <f t="shared" si="0"/>
        <v>Mo</v>
      </c>
      <c r="B27" s="6">
        <f t="shared" si="1"/>
        <v>41415</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Di</v>
      </c>
      <c r="B28" s="6">
        <f t="shared" si="1"/>
        <v>41416</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Mi</v>
      </c>
      <c r="B29" s="6">
        <f t="shared" si="1"/>
        <v>41417</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Do</v>
      </c>
      <c r="B30" s="6">
        <f t="shared" si="1"/>
        <v>41418</v>
      </c>
      <c r="C30" s="5" t="str">
        <f t="array" ref="C30">IF(OR(EXACT(B30,Vorgabe!$D$2:'Vorgabe'!$D$30)),"Feiertag",IF(A30="Sa","Wochenende",IF(A30="So","Wochenende","")))</f>
        <v/>
      </c>
      <c r="D30" s="3"/>
      <c r="E30" s="3">
        <f>IF(D30="",0,Vorgabe!$B$4)</f>
        <v>0</v>
      </c>
      <c r="F30" s="3"/>
      <c r="G30" s="3">
        <f t="shared" si="2"/>
        <v>0</v>
      </c>
      <c r="H30" s="3">
        <f>IF(C30="Fehlzeit",Vorgabe!$B$3,IF(C30="",Vorgabe!$B$3,))</f>
        <v>0.33333333333333331</v>
      </c>
      <c r="I30" s="3">
        <f t="shared" si="3"/>
        <v>0</v>
      </c>
    </row>
    <row r="31" spans="1:9" x14ac:dyDescent="0.2">
      <c r="A31" s="5" t="str">
        <f t="shared" si="0"/>
        <v>Fr</v>
      </c>
      <c r="B31" s="6">
        <f t="shared" si="1"/>
        <v>41419</v>
      </c>
      <c r="C31" s="5" t="str">
        <f t="array" ref="C31">IF(OR(EXACT(B31,Vorgabe!$D$2:'Vorgabe'!$D$30)),"Feiertag",IF(A31="Sa","Wochenende",IF(A31="So","Wochenende","")))</f>
        <v/>
      </c>
      <c r="D31" s="3"/>
      <c r="E31" s="3">
        <f>IF(D31="",0,Vorgabe!$B$4)</f>
        <v>0</v>
      </c>
      <c r="F31" s="3"/>
      <c r="G31" s="3">
        <f t="shared" si="2"/>
        <v>0</v>
      </c>
      <c r="H31" s="3">
        <f>IF(C31="Fehlzeit",Vorgabe!$B$3,IF(C31="",Vorgabe!$B$3,))</f>
        <v>0.33333333333333331</v>
      </c>
      <c r="I31" s="3">
        <f t="shared" si="3"/>
        <v>0</v>
      </c>
    </row>
    <row r="32" spans="1:9" x14ac:dyDescent="0.2">
      <c r="A32" s="5" t="str">
        <f t="shared" si="0"/>
        <v>Sa</v>
      </c>
      <c r="B32" s="6">
        <f t="shared" si="1"/>
        <v>41420</v>
      </c>
      <c r="C32" s="5" t="str">
        <f t="array" ref="C32">IF(OR(EXACT(B32,Vorgabe!$D$2:'Vorgabe'!$D$30)),"Feiertag",IF(A32="Sa","Wochenende",IF(A32="So","Wochenende","")))</f>
        <v>Wochenende</v>
      </c>
      <c r="D32" s="3"/>
      <c r="E32" s="3">
        <f>IF(D32="",0,Vorgabe!$B$4)</f>
        <v>0</v>
      </c>
      <c r="F32" s="3"/>
      <c r="G32" s="3">
        <f t="shared" si="2"/>
        <v>0</v>
      </c>
      <c r="H32" s="3">
        <f>IF(C32="Fehlzeit",Vorgabe!$B$3,IF(C32="",Vorgabe!$B$3,))</f>
        <v>0</v>
      </c>
      <c r="I32" s="3">
        <f t="shared" si="3"/>
        <v>0</v>
      </c>
    </row>
    <row r="33" spans="1:9" x14ac:dyDescent="0.2">
      <c r="A33" s="5" t="str">
        <f t="shared" si="0"/>
        <v>So</v>
      </c>
      <c r="B33" s="6">
        <f t="shared" si="1"/>
        <v>41421</v>
      </c>
      <c r="C33" s="5" t="str">
        <f t="array" ref="C33">IF(OR(EXACT(B33,Vorgabe!$D$2:'Vorgabe'!$D$30)),"Feiertag",IF(A33="Sa","Wochenende",IF(A33="So","Wochenende","")))</f>
        <v>Feiertag</v>
      </c>
      <c r="D33" s="3"/>
      <c r="E33" s="3">
        <f>IF(D33="",0,Vorgabe!$B$4)</f>
        <v>0</v>
      </c>
      <c r="F33" s="3"/>
      <c r="G33" s="3">
        <f t="shared" si="2"/>
        <v>0</v>
      </c>
      <c r="H33" s="3">
        <f>IF(C33="Fehlzeit",Vorgabe!$B$3,IF(C33="",Vorgabe!$B$3,))</f>
        <v>0</v>
      </c>
      <c r="I33" s="3">
        <f t="shared" si="3"/>
        <v>0</v>
      </c>
    </row>
    <row r="34" spans="1:9" x14ac:dyDescent="0.2">
      <c r="A34" s="5" t="str">
        <f t="shared" si="0"/>
        <v>Mo</v>
      </c>
      <c r="B34" s="6">
        <f t="shared" si="1"/>
        <v>41422</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Di</v>
      </c>
      <c r="B35" s="6">
        <f t="shared" si="1"/>
        <v>41423</v>
      </c>
      <c r="C35" s="5" t="str">
        <f t="array" ref="C35">IF(OR(EXACT(B35,Vorgabe!$D$2:'Vorgabe'!$D$30)),"Feiertag",IF(A35="Sa","Wochenende",IF(A35="So","Wochenende","")))</f>
        <v/>
      </c>
      <c r="D35" s="3"/>
      <c r="E35" s="3">
        <f>IF(D35="",0,Vorgabe!$B$4)</f>
        <v>0</v>
      </c>
      <c r="F35" s="3"/>
      <c r="G35" s="3">
        <f t="shared" si="2"/>
        <v>0</v>
      </c>
      <c r="H35" s="3">
        <f>IF(C35="Fehlzeit",Vorgabe!$B$3,IF(C35="",Vorgabe!$B$3,))</f>
        <v>0.33333333333333331</v>
      </c>
      <c r="I35" s="3">
        <f t="shared" si="3"/>
        <v>0</v>
      </c>
    </row>
    <row r="36" spans="1:9" x14ac:dyDescent="0.2">
      <c r="A36" s="5" t="str">
        <f t="shared" si="0"/>
        <v>Mi</v>
      </c>
      <c r="B36" s="6">
        <f t="shared" si="1"/>
        <v>41424</v>
      </c>
      <c r="C36" s="5" t="str">
        <f t="array" ref="C36">IF(OR(EXACT(B36,Vorgabe!$D$2:'Vorgabe'!$D$30)),"Feiertag",IF(A36="Sa","Wochenende",IF(A36="So","Wochenende","")))</f>
        <v/>
      </c>
      <c r="D36" s="3"/>
      <c r="E36" s="3">
        <f>IF(D36="",0,Vorgabe!$B$4)</f>
        <v>0</v>
      </c>
      <c r="F36" s="3"/>
      <c r="G36" s="3">
        <f t="shared" si="2"/>
        <v>0</v>
      </c>
      <c r="H36" s="3">
        <f>IF(C36="Fehlzeit",Vorgabe!$B$3,IF(C36="",Vorgabe!$B$3,))</f>
        <v>0.33333333333333331</v>
      </c>
      <c r="I36" s="3">
        <f t="shared" si="3"/>
        <v>0</v>
      </c>
    </row>
  </sheetData>
  <mergeCells count="4">
    <mergeCell ref="A1:C1"/>
    <mergeCell ref="G1:H1"/>
    <mergeCell ref="G2:H2"/>
    <mergeCell ref="G3:H3"/>
  </mergeCells>
  <conditionalFormatting sqref="A6:I36">
    <cfRule type="expression" dxfId="15" priority="1" stopIfTrue="1">
      <formula>OR($C6="Krank",$C6="Fehlzeit")</formula>
    </cfRule>
    <cfRule type="expression" dxfId="14"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8.28515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41425</v>
      </c>
      <c r="E1" s="12">
        <f>Vorgabe!B2</f>
        <v>2017</v>
      </c>
      <c r="F1" s="13">
        <v>6</v>
      </c>
      <c r="G1" s="19" t="s">
        <v>6</v>
      </c>
      <c r="H1" s="19"/>
      <c r="I1" s="17">
        <f>SUM(G6:G35)</f>
        <v>0</v>
      </c>
    </row>
    <row r="2" spans="1:9" ht="14.25" x14ac:dyDescent="0.2">
      <c r="G2" s="20" t="s">
        <v>7</v>
      </c>
      <c r="H2" s="20"/>
      <c r="I2" s="4">
        <f>SUM(I6:I35)</f>
        <v>0</v>
      </c>
    </row>
    <row r="3" spans="1:9" ht="15.75" x14ac:dyDescent="0.25">
      <c r="B3" s="14" t="s">
        <v>9</v>
      </c>
      <c r="C3" s="15">
        <f ca="1">INDIRECT(TEXT(D1-1,"MMMM")&amp;"!I3")</f>
        <v>0.5</v>
      </c>
      <c r="G3" s="19" t="s">
        <v>8</v>
      </c>
      <c r="H3" s="19"/>
      <c r="I3" s="17">
        <f ca="1">C3+SUM(I6:I35)</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5" si="0">TEXT(B6,"TTT")</f>
        <v>Do</v>
      </c>
      <c r="B6" s="6">
        <f t="shared" ref="B6:B35" si="1">DATE($E$1,$F$1,ROW()-5)</f>
        <v>41425</v>
      </c>
      <c r="C6" s="5" t="str">
        <f t="array" ref="C6">IF(OR(EXACT(B6,Vorgabe!$D$2:'Vorgabe'!$D$30)),"Feiertag",IF(A6="Sa","Wochenende",IF(A6="So","Wochenende","")))</f>
        <v/>
      </c>
      <c r="D6" s="3"/>
      <c r="E6" s="3">
        <f>IF(D6="",0,Vorgabe!$B$4)</f>
        <v>0</v>
      </c>
      <c r="F6" s="3"/>
      <c r="G6" s="3">
        <f t="shared" ref="G6:G35" si="2">IF(D6="",0,IF(F6&gt;D6,F6-D6-E6,1+F6-D6-E6))</f>
        <v>0</v>
      </c>
      <c r="H6" s="3">
        <f>IF(C6="Fehlzeit",Vorgabe!$B$3,IF(C6="",Vorgabe!$B$3,))</f>
        <v>0.33333333333333331</v>
      </c>
      <c r="I6" s="3">
        <f t="shared" ref="I6:I35" si="3">IF(C6="Fehlzeit",G6-H6,IF(D6="",0,IF(G6&lt;&gt;0,G6-H6,)))</f>
        <v>0</v>
      </c>
    </row>
    <row r="7" spans="1:9" x14ac:dyDescent="0.2">
      <c r="A7" s="5" t="str">
        <f t="shared" si="0"/>
        <v>Fr</v>
      </c>
      <c r="B7" s="6">
        <f t="shared" si="1"/>
        <v>41426</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Sa</v>
      </c>
      <c r="B8" s="6">
        <f t="shared" si="1"/>
        <v>41427</v>
      </c>
      <c r="C8" s="5" t="str">
        <f t="array" ref="C8">IF(OR(EXACT(B8,Vorgabe!$D$2:'Vorgabe'!$D$30)),"Feiertag",IF(A8="Sa","Wochenende",IF(A8="So","Wochenende","")))</f>
        <v>Wochenende</v>
      </c>
      <c r="D8" s="3"/>
      <c r="E8" s="3">
        <f>IF(D8="",0,Vorgabe!$B$4)</f>
        <v>0</v>
      </c>
      <c r="F8" s="3"/>
      <c r="G8" s="3">
        <f t="shared" si="2"/>
        <v>0</v>
      </c>
      <c r="H8" s="3">
        <f>IF(C8="Fehlzeit",Vorgabe!$B$3,IF(C8="",Vorgabe!$B$3,))</f>
        <v>0</v>
      </c>
      <c r="I8" s="3">
        <f t="shared" si="3"/>
        <v>0</v>
      </c>
    </row>
    <row r="9" spans="1:9" x14ac:dyDescent="0.2">
      <c r="A9" s="5" t="str">
        <f t="shared" si="0"/>
        <v>So</v>
      </c>
      <c r="B9" s="6">
        <f t="shared" si="1"/>
        <v>41428</v>
      </c>
      <c r="C9" s="5" t="str">
        <f t="array" ref="C9">IF(OR(EXACT(B9,Vorgabe!$D$2:'Vorgabe'!$D$30)),"Feiertag",IF(A9="Sa","Wochenende",IF(A9="So","Wochenende","")))</f>
        <v>Wochenende</v>
      </c>
      <c r="D9" s="3"/>
      <c r="E9" s="3">
        <f>IF(D9="",0,Vorgabe!$B$4)</f>
        <v>0</v>
      </c>
      <c r="F9" s="3"/>
      <c r="G9" s="3">
        <f t="shared" si="2"/>
        <v>0</v>
      </c>
      <c r="H9" s="3">
        <f>IF(C9="Fehlzeit",Vorgabe!$B$3,IF(C9="",Vorgabe!$B$3,))</f>
        <v>0</v>
      </c>
      <c r="I9" s="3">
        <f t="shared" si="3"/>
        <v>0</v>
      </c>
    </row>
    <row r="10" spans="1:9" x14ac:dyDescent="0.2">
      <c r="A10" s="5" t="str">
        <f t="shared" si="0"/>
        <v>Mo</v>
      </c>
      <c r="B10" s="6">
        <f t="shared" si="1"/>
        <v>41429</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Di</v>
      </c>
      <c r="B11" s="6">
        <f t="shared" si="1"/>
        <v>41430</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Mi</v>
      </c>
      <c r="B12" s="6">
        <f t="shared" si="1"/>
        <v>41431</v>
      </c>
      <c r="C12" s="5" t="str">
        <f t="array" ref="C12">IF(OR(EXACT(B12,Vorgabe!$D$2:'Vorgabe'!$D$30)),"Feiertag",IF(A12="Sa","Wochenende",IF(A12="So","Wochenende","")))</f>
        <v>Feiertag</v>
      </c>
      <c r="D12" s="3"/>
      <c r="E12" s="3">
        <f>IF(D12="",0,Vorgabe!$B$4)</f>
        <v>0</v>
      </c>
      <c r="F12" s="3"/>
      <c r="G12" s="3">
        <f t="shared" si="2"/>
        <v>0</v>
      </c>
      <c r="H12" s="3">
        <f>IF(C12="Fehlzeit",Vorgabe!$B$3,IF(C12="",Vorgabe!$B$3,))</f>
        <v>0</v>
      </c>
      <c r="I12" s="3">
        <f t="shared" si="3"/>
        <v>0</v>
      </c>
    </row>
    <row r="13" spans="1:9" x14ac:dyDescent="0.2">
      <c r="A13" s="5" t="str">
        <f t="shared" si="0"/>
        <v>Do</v>
      </c>
      <c r="B13" s="6">
        <f t="shared" si="1"/>
        <v>41432</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Fr</v>
      </c>
      <c r="B14" s="6">
        <f t="shared" si="1"/>
        <v>41433</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Sa</v>
      </c>
      <c r="B15" s="6">
        <f t="shared" si="1"/>
        <v>41434</v>
      </c>
      <c r="C15" s="5" t="str">
        <f t="array" ref="C15">IF(OR(EXACT(B15,Vorgabe!$D$2:'Vorgabe'!$D$30)),"Feiertag",IF(A15="Sa","Wochenende",IF(A15="So","Wochenende","")))</f>
        <v>Feiertag</v>
      </c>
      <c r="D15" s="3"/>
      <c r="E15" s="3">
        <f>IF(D15="",0,Vorgabe!$B$4)</f>
        <v>0</v>
      </c>
      <c r="F15" s="3"/>
      <c r="G15" s="3">
        <f t="shared" si="2"/>
        <v>0</v>
      </c>
      <c r="H15" s="3">
        <f>IF(C15="Fehlzeit",Vorgabe!$B$3,IF(C15="",Vorgabe!$B$3,))</f>
        <v>0</v>
      </c>
      <c r="I15" s="3">
        <f t="shared" si="3"/>
        <v>0</v>
      </c>
    </row>
    <row r="16" spans="1:9" x14ac:dyDescent="0.2">
      <c r="A16" s="5" t="str">
        <f t="shared" si="0"/>
        <v>So</v>
      </c>
      <c r="B16" s="6">
        <f t="shared" si="1"/>
        <v>41435</v>
      </c>
      <c r="C16" s="5" t="str">
        <f t="array" ref="C16">IF(OR(EXACT(B16,Vorgabe!$D$2:'Vorgabe'!$D$30)),"Feiertag",IF(A16="Sa","Wochenende",IF(A16="So","Wochenende","")))</f>
        <v>Wochenende</v>
      </c>
      <c r="D16" s="3"/>
      <c r="E16" s="3">
        <f>IF(D16="",0,Vorgabe!$B$4)</f>
        <v>0</v>
      </c>
      <c r="F16" s="3"/>
      <c r="G16" s="3">
        <f t="shared" si="2"/>
        <v>0</v>
      </c>
      <c r="H16" s="3">
        <f>IF(C16="Fehlzeit",Vorgabe!$B$3,IF(C16="",Vorgabe!$B$3,))</f>
        <v>0</v>
      </c>
      <c r="I16" s="3">
        <f t="shared" si="3"/>
        <v>0</v>
      </c>
    </row>
    <row r="17" spans="1:9" x14ac:dyDescent="0.2">
      <c r="A17" s="5" t="str">
        <f t="shared" si="0"/>
        <v>Mo</v>
      </c>
      <c r="B17" s="6">
        <f t="shared" si="1"/>
        <v>41436</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Di</v>
      </c>
      <c r="B18" s="6">
        <f t="shared" si="1"/>
        <v>41437</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Mi</v>
      </c>
      <c r="B19" s="6">
        <f t="shared" si="1"/>
        <v>41438</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Do</v>
      </c>
      <c r="B20" s="6">
        <f t="shared" si="1"/>
        <v>41439</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Fr</v>
      </c>
      <c r="B21" s="6">
        <f t="shared" si="1"/>
        <v>41440</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Sa</v>
      </c>
      <c r="B22" s="6">
        <f t="shared" si="1"/>
        <v>41441</v>
      </c>
      <c r="C22" s="5" t="str">
        <f t="array" ref="C22">IF(OR(EXACT(B22,Vorgabe!$D$2:'Vorgabe'!$D$30)),"Feiertag",IF(A22="Sa","Wochenende",IF(A22="So","Wochenende","")))</f>
        <v>Wochenende</v>
      </c>
      <c r="D22" s="3"/>
      <c r="E22" s="3">
        <f>IF(D22="",0,Vorgabe!$B$4)</f>
        <v>0</v>
      </c>
      <c r="F22" s="3"/>
      <c r="G22" s="3">
        <f t="shared" si="2"/>
        <v>0</v>
      </c>
      <c r="H22" s="3">
        <f>IF(C22="Fehlzeit",Vorgabe!$B$3,IF(C22="",Vorgabe!$B$3,))</f>
        <v>0</v>
      </c>
      <c r="I22" s="3">
        <f t="shared" si="3"/>
        <v>0</v>
      </c>
    </row>
    <row r="23" spans="1:9" x14ac:dyDescent="0.2">
      <c r="A23" s="5" t="str">
        <f t="shared" si="0"/>
        <v>So</v>
      </c>
      <c r="B23" s="6">
        <f t="shared" si="1"/>
        <v>41442</v>
      </c>
      <c r="C23" s="5" t="str">
        <f t="array" ref="C23">IF(OR(EXACT(B23,Vorgabe!$D$2:'Vorgabe'!$D$30)),"Feiertag",IF(A23="Sa","Wochenende",IF(A23="So","Wochenende","")))</f>
        <v>Wochenende</v>
      </c>
      <c r="D23" s="3"/>
      <c r="E23" s="3">
        <f>IF(D23="",0,Vorgabe!$B$4)</f>
        <v>0</v>
      </c>
      <c r="F23" s="3"/>
      <c r="G23" s="3">
        <f t="shared" si="2"/>
        <v>0</v>
      </c>
      <c r="H23" s="3">
        <f>IF(C23="Fehlzeit",Vorgabe!$B$3,IF(C23="",Vorgabe!$B$3,))</f>
        <v>0</v>
      </c>
      <c r="I23" s="3">
        <f t="shared" si="3"/>
        <v>0</v>
      </c>
    </row>
    <row r="24" spans="1:9" x14ac:dyDescent="0.2">
      <c r="A24" s="5" t="str">
        <f t="shared" si="0"/>
        <v>Mo</v>
      </c>
      <c r="B24" s="6">
        <f t="shared" si="1"/>
        <v>41443</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Di</v>
      </c>
      <c r="B25" s="6">
        <f t="shared" si="1"/>
        <v>41444</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Mi</v>
      </c>
      <c r="B26" s="6">
        <f t="shared" si="1"/>
        <v>41445</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Do</v>
      </c>
      <c r="B27" s="6">
        <f t="shared" si="1"/>
        <v>41446</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Fr</v>
      </c>
      <c r="B28" s="6">
        <f t="shared" si="1"/>
        <v>41447</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Sa</v>
      </c>
      <c r="B29" s="6">
        <f t="shared" si="1"/>
        <v>41448</v>
      </c>
      <c r="C29" s="5" t="str">
        <f t="array" ref="C29">IF(OR(EXACT(B29,Vorgabe!$D$2:'Vorgabe'!$D$30)),"Feiertag",IF(A29="Sa","Wochenende",IF(A29="So","Wochenende","")))</f>
        <v>Wochenende</v>
      </c>
      <c r="D29" s="3"/>
      <c r="E29" s="3">
        <f>IF(D29="",0,Vorgabe!$B$4)</f>
        <v>0</v>
      </c>
      <c r="F29" s="3"/>
      <c r="G29" s="3">
        <f t="shared" si="2"/>
        <v>0</v>
      </c>
      <c r="H29" s="3">
        <f>IF(C29="Fehlzeit",Vorgabe!$B$3,IF(C29="",Vorgabe!$B$3,))</f>
        <v>0</v>
      </c>
      <c r="I29" s="3">
        <f t="shared" si="3"/>
        <v>0</v>
      </c>
    </row>
    <row r="30" spans="1:9" x14ac:dyDescent="0.2">
      <c r="A30" s="5" t="str">
        <f t="shared" si="0"/>
        <v>So</v>
      </c>
      <c r="B30" s="6">
        <f t="shared" si="1"/>
        <v>41449</v>
      </c>
      <c r="C30" s="5" t="str">
        <f t="array" ref="C30">IF(OR(EXACT(B30,Vorgabe!$D$2:'Vorgabe'!$D$30)),"Feiertag",IF(A30="Sa","Wochenende",IF(A30="So","Wochenende","")))</f>
        <v>Wochenende</v>
      </c>
      <c r="D30" s="3"/>
      <c r="E30" s="3">
        <f>IF(D30="",0,Vorgabe!$B$4)</f>
        <v>0</v>
      </c>
      <c r="F30" s="3"/>
      <c r="G30" s="3">
        <f t="shared" si="2"/>
        <v>0</v>
      </c>
      <c r="H30" s="3">
        <f>IF(C30="Fehlzeit",Vorgabe!$B$3,IF(C30="",Vorgabe!$B$3,))</f>
        <v>0</v>
      </c>
      <c r="I30" s="3">
        <f t="shared" si="3"/>
        <v>0</v>
      </c>
    </row>
    <row r="31" spans="1:9" x14ac:dyDescent="0.2">
      <c r="A31" s="5" t="str">
        <f t="shared" si="0"/>
        <v>Mo</v>
      </c>
      <c r="B31" s="6">
        <f t="shared" si="1"/>
        <v>41450</v>
      </c>
      <c r="C31" s="5" t="str">
        <f t="array" ref="C31">IF(OR(EXACT(B31,Vorgabe!$D$2:'Vorgabe'!$D$30)),"Feiertag",IF(A31="Sa","Wochenende",IF(A31="So","Wochenende","")))</f>
        <v/>
      </c>
      <c r="D31" s="3"/>
      <c r="E31" s="3">
        <f>IF(D31="",0,Vorgabe!$B$4)</f>
        <v>0</v>
      </c>
      <c r="F31" s="3"/>
      <c r="G31" s="3">
        <f t="shared" si="2"/>
        <v>0</v>
      </c>
      <c r="H31" s="3">
        <f>IF(C31="Fehlzeit",Vorgabe!$B$3,IF(C31="",Vorgabe!$B$3,))</f>
        <v>0.33333333333333331</v>
      </c>
      <c r="I31" s="3">
        <f t="shared" si="3"/>
        <v>0</v>
      </c>
    </row>
    <row r="32" spans="1:9" x14ac:dyDescent="0.2">
      <c r="A32" s="5" t="str">
        <f t="shared" si="0"/>
        <v>Di</v>
      </c>
      <c r="B32" s="6">
        <f t="shared" si="1"/>
        <v>41451</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Mi</v>
      </c>
      <c r="B33" s="6">
        <f t="shared" si="1"/>
        <v>41452</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Do</v>
      </c>
      <c r="B34" s="6">
        <f t="shared" si="1"/>
        <v>41453</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Fr</v>
      </c>
      <c r="B35" s="6">
        <f t="shared" si="1"/>
        <v>41454</v>
      </c>
      <c r="C35" s="5" t="str">
        <f t="array" ref="C35">IF(OR(EXACT(B35,Vorgabe!$D$2:'Vorgabe'!$D$30)),"Feiertag",IF(A35="Sa","Wochenende",IF(A35="So","Wochenende","")))</f>
        <v/>
      </c>
      <c r="D35" s="3"/>
      <c r="E35" s="3">
        <f>IF(D35="",0,Vorgabe!$B$4)</f>
        <v>0</v>
      </c>
      <c r="F35" s="3"/>
      <c r="G35" s="3">
        <f t="shared" si="2"/>
        <v>0</v>
      </c>
      <c r="H35" s="3">
        <f>IF(C35="Fehlzeit",Vorgabe!$B$3,IF(C35="",Vorgabe!$B$3,))</f>
        <v>0.33333333333333331</v>
      </c>
      <c r="I35" s="3">
        <f t="shared" si="3"/>
        <v>0</v>
      </c>
    </row>
    <row r="36" spans="1:9" x14ac:dyDescent="0.2">
      <c r="A36" s="5"/>
      <c r="B36" s="5"/>
      <c r="C36" s="5"/>
      <c r="D36" s="5"/>
      <c r="E36" s="5"/>
      <c r="F36" s="5"/>
      <c r="G36" s="5"/>
      <c r="H36" s="5"/>
      <c r="I36" s="5"/>
    </row>
  </sheetData>
  <mergeCells count="4">
    <mergeCell ref="A1:C1"/>
    <mergeCell ref="G1:H1"/>
    <mergeCell ref="G2:H2"/>
    <mergeCell ref="G3:H3"/>
  </mergeCells>
  <conditionalFormatting sqref="A6:I35">
    <cfRule type="expression" dxfId="13" priority="1" stopIfTrue="1">
      <formula>OR($C6="Krank",$C6="Fehlzeit")</formula>
    </cfRule>
    <cfRule type="expression" dxfId="12"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8.28515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41455</v>
      </c>
      <c r="E1" s="12">
        <f>Vorgabe!B2</f>
        <v>2017</v>
      </c>
      <c r="F1" s="13">
        <v>7</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6" si="0">TEXT(B6,"TTT")</f>
        <v>Sa</v>
      </c>
      <c r="B6" s="6">
        <f t="shared" ref="B6:B36" si="1">DATE($E$1,$F$1,ROW()-5)</f>
        <v>41455</v>
      </c>
      <c r="C6" s="5" t="str">
        <f t="array" ref="C6">IF(OR(EXACT(B6,Vorgabe!$D$2:'Vorgabe'!$D$30)),"Feiertag",IF(A6="Sa","Wochenende",IF(A6="So","Wochenende","")))</f>
        <v>Wochenende</v>
      </c>
      <c r="D6" s="3"/>
      <c r="E6" s="3">
        <f>IF(D6="",0,Vorgabe!$B$4)</f>
        <v>0</v>
      </c>
      <c r="F6" s="3"/>
      <c r="G6" s="3">
        <f t="shared" ref="G6:G36" si="2">IF(D6="",0,IF(F6&gt;D6,F6-D6-E6,1+F6-D6-E6))</f>
        <v>0</v>
      </c>
      <c r="H6" s="3">
        <f>IF(C6="Fehlzeit",Vorgabe!$B$3,IF(C6="",Vorgabe!$B$3,))</f>
        <v>0</v>
      </c>
      <c r="I6" s="3">
        <f t="shared" ref="I6:I36" si="3">IF(C6="Fehlzeit",G6-H6,IF(D6="",0,IF(G6&lt;&gt;0,G6-H6,)))</f>
        <v>0</v>
      </c>
    </row>
    <row r="7" spans="1:9" x14ac:dyDescent="0.2">
      <c r="A7" s="5" t="str">
        <f t="shared" si="0"/>
        <v>So</v>
      </c>
      <c r="B7" s="6">
        <f t="shared" si="1"/>
        <v>41456</v>
      </c>
      <c r="C7" s="5" t="str">
        <f t="array" ref="C7">IF(OR(EXACT(B7,Vorgabe!$D$2:'Vorgabe'!$D$30)),"Feiertag",IF(A7="Sa","Wochenende",IF(A7="So","Wochenende","")))</f>
        <v>Wochenende</v>
      </c>
      <c r="D7" s="3"/>
      <c r="E7" s="3">
        <f>IF(D7="",0,Vorgabe!$B$4)</f>
        <v>0</v>
      </c>
      <c r="F7" s="3"/>
      <c r="G7" s="3">
        <f t="shared" si="2"/>
        <v>0</v>
      </c>
      <c r="H7" s="3">
        <f>IF(C7="Fehlzeit",Vorgabe!$B$3,IF(C7="",Vorgabe!$B$3,))</f>
        <v>0</v>
      </c>
      <c r="I7" s="3">
        <f t="shared" si="3"/>
        <v>0</v>
      </c>
    </row>
    <row r="8" spans="1:9" x14ac:dyDescent="0.2">
      <c r="A8" s="5" t="str">
        <f t="shared" si="0"/>
        <v>Mo</v>
      </c>
      <c r="B8" s="6">
        <f t="shared" si="1"/>
        <v>41457</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Di</v>
      </c>
      <c r="B9" s="6">
        <f t="shared" si="1"/>
        <v>41458</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Mi</v>
      </c>
      <c r="B10" s="6">
        <f t="shared" si="1"/>
        <v>41459</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Do</v>
      </c>
      <c r="B11" s="6">
        <f t="shared" si="1"/>
        <v>41460</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Fr</v>
      </c>
      <c r="B12" s="6">
        <f t="shared" si="1"/>
        <v>41461</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Sa</v>
      </c>
      <c r="B13" s="6">
        <f t="shared" si="1"/>
        <v>41462</v>
      </c>
      <c r="C13" s="5" t="str">
        <f t="array" ref="C13">IF(OR(EXACT(B13,Vorgabe!$D$2:'Vorgabe'!$D$30)),"Feiertag",IF(A13="Sa","Wochenende",IF(A13="So","Wochenende","")))</f>
        <v>Wochenende</v>
      </c>
      <c r="D13" s="3"/>
      <c r="E13" s="3">
        <f>IF(D13="",0,Vorgabe!$B$4)</f>
        <v>0</v>
      </c>
      <c r="F13" s="3"/>
      <c r="G13" s="3">
        <f t="shared" si="2"/>
        <v>0</v>
      </c>
      <c r="H13" s="3">
        <f>IF(C13="Fehlzeit",Vorgabe!$B$3,IF(C13="",Vorgabe!$B$3,))</f>
        <v>0</v>
      </c>
      <c r="I13" s="3">
        <f t="shared" si="3"/>
        <v>0</v>
      </c>
    </row>
    <row r="14" spans="1:9" x14ac:dyDescent="0.2">
      <c r="A14" s="5" t="str">
        <f t="shared" si="0"/>
        <v>So</v>
      </c>
      <c r="B14" s="6">
        <f t="shared" si="1"/>
        <v>41463</v>
      </c>
      <c r="C14" s="5" t="str">
        <f t="array" ref="C14">IF(OR(EXACT(B14,Vorgabe!$D$2:'Vorgabe'!$D$30)),"Feiertag",IF(A14="Sa","Wochenende",IF(A14="So","Wochenende","")))</f>
        <v>Wochenende</v>
      </c>
      <c r="D14" s="3"/>
      <c r="E14" s="3">
        <f>IF(D14="",0,Vorgabe!$B$4)</f>
        <v>0</v>
      </c>
      <c r="F14" s="3"/>
      <c r="G14" s="3">
        <f t="shared" si="2"/>
        <v>0</v>
      </c>
      <c r="H14" s="3">
        <f>IF(C14="Fehlzeit",Vorgabe!$B$3,IF(C14="",Vorgabe!$B$3,))</f>
        <v>0</v>
      </c>
      <c r="I14" s="3">
        <f t="shared" si="3"/>
        <v>0</v>
      </c>
    </row>
    <row r="15" spans="1:9" x14ac:dyDescent="0.2">
      <c r="A15" s="5" t="str">
        <f t="shared" si="0"/>
        <v>Mo</v>
      </c>
      <c r="B15" s="6">
        <f t="shared" si="1"/>
        <v>41464</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Di</v>
      </c>
      <c r="B16" s="6">
        <f t="shared" si="1"/>
        <v>41465</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Mi</v>
      </c>
      <c r="B17" s="6">
        <f t="shared" si="1"/>
        <v>41466</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Do</v>
      </c>
      <c r="B18" s="6">
        <f t="shared" si="1"/>
        <v>41467</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Fr</v>
      </c>
      <c r="B19" s="6">
        <f t="shared" si="1"/>
        <v>41468</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Sa</v>
      </c>
      <c r="B20" s="6">
        <f t="shared" si="1"/>
        <v>41469</v>
      </c>
      <c r="C20" s="5" t="str">
        <f t="array" ref="C20">IF(OR(EXACT(B20,Vorgabe!$D$2:'Vorgabe'!$D$30)),"Feiertag",IF(A20="Sa","Wochenende",IF(A20="So","Wochenende","")))</f>
        <v>Wochenende</v>
      </c>
      <c r="D20" s="3"/>
      <c r="E20" s="3">
        <f>IF(D20="",0,Vorgabe!$B$4)</f>
        <v>0</v>
      </c>
      <c r="F20" s="3"/>
      <c r="G20" s="3">
        <f t="shared" si="2"/>
        <v>0</v>
      </c>
      <c r="H20" s="3">
        <f>IF(C20="Fehlzeit",Vorgabe!$B$3,IF(C20="",Vorgabe!$B$3,))</f>
        <v>0</v>
      </c>
      <c r="I20" s="3">
        <f t="shared" si="3"/>
        <v>0</v>
      </c>
    </row>
    <row r="21" spans="1:9" x14ac:dyDescent="0.2">
      <c r="A21" s="5" t="str">
        <f t="shared" si="0"/>
        <v>So</v>
      </c>
      <c r="B21" s="6">
        <f t="shared" si="1"/>
        <v>41470</v>
      </c>
      <c r="C21" s="5" t="str">
        <f t="array" ref="C21">IF(OR(EXACT(B21,Vorgabe!$D$2:'Vorgabe'!$D$30)),"Feiertag",IF(A21="Sa","Wochenende",IF(A21="So","Wochenende","")))</f>
        <v>Wochenende</v>
      </c>
      <c r="D21" s="3"/>
      <c r="E21" s="3">
        <f>IF(D21="",0,Vorgabe!$B$4)</f>
        <v>0</v>
      </c>
      <c r="F21" s="3"/>
      <c r="G21" s="3">
        <f t="shared" si="2"/>
        <v>0</v>
      </c>
      <c r="H21" s="3">
        <f>IF(C21="Fehlzeit",Vorgabe!$B$3,IF(C21="",Vorgabe!$B$3,))</f>
        <v>0</v>
      </c>
      <c r="I21" s="3">
        <f t="shared" si="3"/>
        <v>0</v>
      </c>
    </row>
    <row r="22" spans="1:9" x14ac:dyDescent="0.2">
      <c r="A22" s="5" t="str">
        <f t="shared" si="0"/>
        <v>Mo</v>
      </c>
      <c r="B22" s="6">
        <f t="shared" si="1"/>
        <v>41471</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Di</v>
      </c>
      <c r="B23" s="6">
        <f t="shared" si="1"/>
        <v>41472</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Mi</v>
      </c>
      <c r="B24" s="6">
        <f t="shared" si="1"/>
        <v>41473</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Do</v>
      </c>
      <c r="B25" s="6">
        <f t="shared" si="1"/>
        <v>41474</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Fr</v>
      </c>
      <c r="B26" s="6">
        <f t="shared" si="1"/>
        <v>41475</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Sa</v>
      </c>
      <c r="B27" s="6">
        <f t="shared" si="1"/>
        <v>41476</v>
      </c>
      <c r="C27" s="5" t="str">
        <f t="array" ref="C27">IF(OR(EXACT(B27,Vorgabe!$D$2:'Vorgabe'!$D$30)),"Feiertag",IF(A27="Sa","Wochenende",IF(A27="So","Wochenende","")))</f>
        <v>Wochenende</v>
      </c>
      <c r="D27" s="3"/>
      <c r="E27" s="3">
        <f>IF(D27="",0,Vorgabe!$B$4)</f>
        <v>0</v>
      </c>
      <c r="F27" s="3"/>
      <c r="G27" s="3">
        <f t="shared" si="2"/>
        <v>0</v>
      </c>
      <c r="H27" s="3">
        <f>IF(C27="Fehlzeit",Vorgabe!$B$3,IF(C27="",Vorgabe!$B$3,))</f>
        <v>0</v>
      </c>
      <c r="I27" s="3">
        <f t="shared" si="3"/>
        <v>0</v>
      </c>
    </row>
    <row r="28" spans="1:9" x14ac:dyDescent="0.2">
      <c r="A28" s="5" t="str">
        <f t="shared" si="0"/>
        <v>So</v>
      </c>
      <c r="B28" s="6">
        <f t="shared" si="1"/>
        <v>41477</v>
      </c>
      <c r="C28" s="5" t="str">
        <f t="array" ref="C28">IF(OR(EXACT(B28,Vorgabe!$D$2:'Vorgabe'!$D$30)),"Feiertag",IF(A28="Sa","Wochenende",IF(A28="So","Wochenende","")))</f>
        <v>Wochenende</v>
      </c>
      <c r="D28" s="3"/>
      <c r="E28" s="3">
        <f>IF(D28="",0,Vorgabe!$B$4)</f>
        <v>0</v>
      </c>
      <c r="F28" s="3"/>
      <c r="G28" s="3">
        <f t="shared" si="2"/>
        <v>0</v>
      </c>
      <c r="H28" s="3">
        <f>IF(C28="Fehlzeit",Vorgabe!$B$3,IF(C28="",Vorgabe!$B$3,))</f>
        <v>0</v>
      </c>
      <c r="I28" s="3">
        <f t="shared" si="3"/>
        <v>0</v>
      </c>
    </row>
    <row r="29" spans="1:9" x14ac:dyDescent="0.2">
      <c r="A29" s="5" t="str">
        <f t="shared" si="0"/>
        <v>Mo</v>
      </c>
      <c r="B29" s="6">
        <f t="shared" si="1"/>
        <v>41478</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Di</v>
      </c>
      <c r="B30" s="6">
        <f t="shared" si="1"/>
        <v>41479</v>
      </c>
      <c r="C30" s="5" t="str">
        <f t="array" ref="C30">IF(OR(EXACT(B30,Vorgabe!$D$2:'Vorgabe'!$D$30)),"Feiertag",IF(A30="Sa","Wochenende",IF(A30="So","Wochenende","")))</f>
        <v/>
      </c>
      <c r="D30" s="3"/>
      <c r="E30" s="3">
        <f>IF(D30="",0,Vorgabe!$B$4)</f>
        <v>0</v>
      </c>
      <c r="F30" s="3"/>
      <c r="G30" s="3">
        <f t="shared" si="2"/>
        <v>0</v>
      </c>
      <c r="H30" s="3">
        <f>IF(C30="Fehlzeit",Vorgabe!$B$3,IF(C30="",Vorgabe!$B$3,))</f>
        <v>0.33333333333333331</v>
      </c>
      <c r="I30" s="3">
        <f t="shared" si="3"/>
        <v>0</v>
      </c>
    </row>
    <row r="31" spans="1:9" x14ac:dyDescent="0.2">
      <c r="A31" s="5" t="str">
        <f t="shared" si="0"/>
        <v>Mi</v>
      </c>
      <c r="B31" s="6">
        <f t="shared" si="1"/>
        <v>41480</v>
      </c>
      <c r="C31" s="5" t="str">
        <f t="array" ref="C31">IF(OR(EXACT(B31,Vorgabe!$D$2:'Vorgabe'!$D$30)),"Feiertag",IF(A31="Sa","Wochenende",IF(A31="So","Wochenende","")))</f>
        <v/>
      </c>
      <c r="D31" s="3"/>
      <c r="E31" s="3">
        <f>IF(D31="",0,Vorgabe!$B$4)</f>
        <v>0</v>
      </c>
      <c r="F31" s="3"/>
      <c r="G31" s="3">
        <f t="shared" si="2"/>
        <v>0</v>
      </c>
      <c r="H31" s="3">
        <f>IF(C31="Fehlzeit",Vorgabe!$B$3,IF(C31="",Vorgabe!$B$3,))</f>
        <v>0.33333333333333331</v>
      </c>
      <c r="I31" s="3">
        <f t="shared" si="3"/>
        <v>0</v>
      </c>
    </row>
    <row r="32" spans="1:9" x14ac:dyDescent="0.2">
      <c r="A32" s="5" t="str">
        <f t="shared" si="0"/>
        <v>Do</v>
      </c>
      <c r="B32" s="6">
        <f t="shared" si="1"/>
        <v>41481</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Fr</v>
      </c>
      <c r="B33" s="6">
        <f t="shared" si="1"/>
        <v>41482</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Sa</v>
      </c>
      <c r="B34" s="6">
        <f t="shared" si="1"/>
        <v>41483</v>
      </c>
      <c r="C34" s="5" t="str">
        <f t="array" ref="C34">IF(OR(EXACT(B34,Vorgabe!$D$2:'Vorgabe'!$D$30)),"Feiertag",IF(A34="Sa","Wochenende",IF(A34="So","Wochenende","")))</f>
        <v>Wochenende</v>
      </c>
      <c r="D34" s="3"/>
      <c r="E34" s="3">
        <f>IF(D34="",0,Vorgabe!$B$4)</f>
        <v>0</v>
      </c>
      <c r="F34" s="3"/>
      <c r="G34" s="3">
        <f t="shared" si="2"/>
        <v>0</v>
      </c>
      <c r="H34" s="3">
        <f>IF(C34="Fehlzeit",Vorgabe!$B$3,IF(C34="",Vorgabe!$B$3,))</f>
        <v>0</v>
      </c>
      <c r="I34" s="3">
        <f t="shared" si="3"/>
        <v>0</v>
      </c>
    </row>
    <row r="35" spans="1:9" x14ac:dyDescent="0.2">
      <c r="A35" s="5" t="str">
        <f t="shared" si="0"/>
        <v>So</v>
      </c>
      <c r="B35" s="6">
        <f t="shared" si="1"/>
        <v>41484</v>
      </c>
      <c r="C35" s="5" t="str">
        <f t="array" ref="C35">IF(OR(EXACT(B35,Vorgabe!$D$2:'Vorgabe'!$D$30)),"Feiertag",IF(A35="Sa","Wochenende",IF(A35="So","Wochenende","")))</f>
        <v>Wochenende</v>
      </c>
      <c r="D35" s="3"/>
      <c r="E35" s="3">
        <f>IF(D35="",0,Vorgabe!$B$4)</f>
        <v>0</v>
      </c>
      <c r="F35" s="3"/>
      <c r="G35" s="3">
        <f t="shared" si="2"/>
        <v>0</v>
      </c>
      <c r="H35" s="3">
        <f>IF(C35="Fehlzeit",Vorgabe!$B$3,IF(C35="",Vorgabe!$B$3,))</f>
        <v>0</v>
      </c>
      <c r="I35" s="3">
        <f t="shared" si="3"/>
        <v>0</v>
      </c>
    </row>
    <row r="36" spans="1:9" x14ac:dyDescent="0.2">
      <c r="A36" s="5" t="str">
        <f t="shared" si="0"/>
        <v>Mo</v>
      </c>
      <c r="B36" s="6">
        <f t="shared" si="1"/>
        <v>41485</v>
      </c>
      <c r="C36" s="5" t="str">
        <f t="array" ref="C36">IF(OR(EXACT(B36,Vorgabe!$D$2:'Vorgabe'!$D$30)),"Feiertag",IF(A36="Sa","Wochenende",IF(A36="So","Wochenende","")))</f>
        <v/>
      </c>
      <c r="D36" s="3"/>
      <c r="E36" s="3">
        <f>IF(D36="",0,Vorgabe!$B$4)</f>
        <v>0</v>
      </c>
      <c r="F36" s="3"/>
      <c r="G36" s="3">
        <f t="shared" si="2"/>
        <v>0</v>
      </c>
      <c r="H36" s="3">
        <f>IF(C36="Fehlzeit",Vorgabe!$B$3,IF(C36="",Vorgabe!$B$3,))</f>
        <v>0.33333333333333331</v>
      </c>
      <c r="I36" s="3">
        <f t="shared" si="3"/>
        <v>0</v>
      </c>
    </row>
  </sheetData>
  <mergeCells count="4">
    <mergeCell ref="A1:C1"/>
    <mergeCell ref="G1:H1"/>
    <mergeCell ref="G2:H2"/>
    <mergeCell ref="G3:H3"/>
  </mergeCells>
  <conditionalFormatting sqref="A6:I36">
    <cfRule type="expression" dxfId="11" priority="1" stopIfTrue="1">
      <formula>OR($C6="Krank",$C6="Fehlzeit")</formula>
    </cfRule>
    <cfRule type="expression" dxfId="10"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9.140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41486</v>
      </c>
      <c r="E1" s="12">
        <f>Vorgabe!B2</f>
        <v>2017</v>
      </c>
      <c r="F1" s="13">
        <v>8</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6" si="0">TEXT(B6,"TTT")</f>
        <v>Di</v>
      </c>
      <c r="B6" s="6">
        <f t="shared" ref="B6:B36" si="1">DATE($E$1,$F$1,ROW()-5)</f>
        <v>41486</v>
      </c>
      <c r="C6" s="5" t="str">
        <f t="array" ref="C6">IF(OR(EXACT(B6,Vorgabe!$D$2:'Vorgabe'!$D$30)),"Feiertag",IF(A6="Sa","Wochenende",IF(A6="So","Wochenende","")))</f>
        <v/>
      </c>
      <c r="D6" s="3"/>
      <c r="E6" s="3">
        <f>IF(D6="",0,Vorgabe!$B$4)</f>
        <v>0</v>
      </c>
      <c r="F6" s="3"/>
      <c r="G6" s="3">
        <f t="shared" ref="G6:G36" si="2">IF(D6="",0,IF(F6&gt;D6,F6-D6-E6,1+F6-D6-E6))</f>
        <v>0</v>
      </c>
      <c r="H6" s="3">
        <f>IF(C6="Fehlzeit",Vorgabe!$B$3,IF(C6="",Vorgabe!$B$3,))</f>
        <v>0.33333333333333331</v>
      </c>
      <c r="I6" s="3">
        <f t="shared" ref="I6:I36" si="3">IF(C6="Fehlzeit",G6-H6,IF(D6="",0,IF(G6&lt;&gt;0,G6-H6,)))</f>
        <v>0</v>
      </c>
    </row>
    <row r="7" spans="1:9" x14ac:dyDescent="0.2">
      <c r="A7" s="5" t="str">
        <f t="shared" si="0"/>
        <v>Mi</v>
      </c>
      <c r="B7" s="6">
        <f t="shared" si="1"/>
        <v>41487</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Do</v>
      </c>
      <c r="B8" s="6">
        <f t="shared" si="1"/>
        <v>41488</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Fr</v>
      </c>
      <c r="B9" s="6">
        <f t="shared" si="1"/>
        <v>41489</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Sa</v>
      </c>
      <c r="B10" s="6">
        <f t="shared" si="1"/>
        <v>41490</v>
      </c>
      <c r="C10" s="5" t="str">
        <f t="array" ref="C10">IF(OR(EXACT(B10,Vorgabe!$D$2:'Vorgabe'!$D$30)),"Feiertag",IF(A10="Sa","Wochenende",IF(A10="So","Wochenende","")))</f>
        <v>Wochenende</v>
      </c>
      <c r="D10" s="3"/>
      <c r="E10" s="3">
        <f>IF(D10="",0,Vorgabe!$B$4)</f>
        <v>0</v>
      </c>
      <c r="F10" s="3"/>
      <c r="G10" s="3">
        <f t="shared" si="2"/>
        <v>0</v>
      </c>
      <c r="H10" s="3">
        <f>IF(C10="Fehlzeit",Vorgabe!$B$3,IF(C10="",Vorgabe!$B$3,))</f>
        <v>0</v>
      </c>
      <c r="I10" s="3">
        <f t="shared" si="3"/>
        <v>0</v>
      </c>
    </row>
    <row r="11" spans="1:9" x14ac:dyDescent="0.2">
      <c r="A11" s="5" t="str">
        <f t="shared" si="0"/>
        <v>So</v>
      </c>
      <c r="B11" s="6">
        <f t="shared" si="1"/>
        <v>41491</v>
      </c>
      <c r="C11" s="5" t="str">
        <f t="array" ref="C11">IF(OR(EXACT(B11,Vorgabe!$D$2:'Vorgabe'!$D$30)),"Feiertag",IF(A11="Sa","Wochenende",IF(A11="So","Wochenende","")))</f>
        <v>Wochenende</v>
      </c>
      <c r="D11" s="3"/>
      <c r="E11" s="3">
        <f>IF(D11="",0,Vorgabe!$B$4)</f>
        <v>0</v>
      </c>
      <c r="F11" s="3"/>
      <c r="G11" s="3">
        <f t="shared" si="2"/>
        <v>0</v>
      </c>
      <c r="H11" s="3">
        <f>IF(C11="Fehlzeit",Vorgabe!$B$3,IF(C11="",Vorgabe!$B$3,))</f>
        <v>0</v>
      </c>
      <c r="I11" s="3">
        <f t="shared" si="3"/>
        <v>0</v>
      </c>
    </row>
    <row r="12" spans="1:9" x14ac:dyDescent="0.2">
      <c r="A12" s="5" t="str">
        <f t="shared" si="0"/>
        <v>Mo</v>
      </c>
      <c r="B12" s="6">
        <f t="shared" si="1"/>
        <v>41492</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Di</v>
      </c>
      <c r="B13" s="6">
        <f t="shared" si="1"/>
        <v>41493</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Mi</v>
      </c>
      <c r="B14" s="6">
        <f t="shared" si="1"/>
        <v>41494</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Do</v>
      </c>
      <c r="B15" s="6">
        <f t="shared" si="1"/>
        <v>41495</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Fr</v>
      </c>
      <c r="B16" s="6">
        <f t="shared" si="1"/>
        <v>41496</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Sa</v>
      </c>
      <c r="B17" s="6">
        <f t="shared" si="1"/>
        <v>41497</v>
      </c>
      <c r="C17" s="5" t="str">
        <f t="array" ref="C17">IF(OR(EXACT(B17,Vorgabe!$D$2:'Vorgabe'!$D$30)),"Feiertag",IF(A17="Sa","Wochenende",IF(A17="So","Wochenende","")))</f>
        <v>Wochenende</v>
      </c>
      <c r="D17" s="3"/>
      <c r="E17" s="3">
        <f>IF(D17="",0,Vorgabe!$B$4)</f>
        <v>0</v>
      </c>
      <c r="F17" s="3"/>
      <c r="G17" s="3">
        <f t="shared" si="2"/>
        <v>0</v>
      </c>
      <c r="H17" s="3">
        <f>IF(C17="Fehlzeit",Vorgabe!$B$3,IF(C17="",Vorgabe!$B$3,))</f>
        <v>0</v>
      </c>
      <c r="I17" s="3">
        <f t="shared" si="3"/>
        <v>0</v>
      </c>
    </row>
    <row r="18" spans="1:9" x14ac:dyDescent="0.2">
      <c r="A18" s="5" t="str">
        <f t="shared" si="0"/>
        <v>So</v>
      </c>
      <c r="B18" s="6">
        <f t="shared" si="1"/>
        <v>41498</v>
      </c>
      <c r="C18" s="5" t="str">
        <f t="array" ref="C18">IF(OR(EXACT(B18,Vorgabe!$D$2:'Vorgabe'!$D$30)),"Feiertag",IF(A18="Sa","Wochenende",IF(A18="So","Wochenende","")))</f>
        <v>Wochenende</v>
      </c>
      <c r="D18" s="3"/>
      <c r="E18" s="3">
        <f>IF(D18="",0,Vorgabe!$B$4)</f>
        <v>0</v>
      </c>
      <c r="F18" s="3"/>
      <c r="G18" s="3">
        <f t="shared" si="2"/>
        <v>0</v>
      </c>
      <c r="H18" s="3">
        <f>IF(C18="Fehlzeit",Vorgabe!$B$3,IF(C18="",Vorgabe!$B$3,))</f>
        <v>0</v>
      </c>
      <c r="I18" s="3">
        <f t="shared" si="3"/>
        <v>0</v>
      </c>
    </row>
    <row r="19" spans="1:9" x14ac:dyDescent="0.2">
      <c r="A19" s="5" t="str">
        <f t="shared" si="0"/>
        <v>Mo</v>
      </c>
      <c r="B19" s="6">
        <f t="shared" si="1"/>
        <v>41499</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Di</v>
      </c>
      <c r="B20" s="6">
        <f t="shared" si="1"/>
        <v>41500</v>
      </c>
      <c r="C20" s="5" t="str">
        <f t="array" ref="C20">IF(OR(EXACT(B20,Vorgabe!$D$2:'Vorgabe'!$D$30)),"Feiertag",IF(A20="Sa","Wochenende",IF(A20="So","Wochenende","")))</f>
        <v>Feiertag</v>
      </c>
      <c r="D20" s="3"/>
      <c r="E20" s="3">
        <f>IF(D20="",0,Vorgabe!$B$4)</f>
        <v>0</v>
      </c>
      <c r="F20" s="3"/>
      <c r="G20" s="3">
        <f t="shared" si="2"/>
        <v>0</v>
      </c>
      <c r="H20" s="3">
        <f>IF(C20="Fehlzeit",Vorgabe!$B$3,IF(C20="",Vorgabe!$B$3,))</f>
        <v>0</v>
      </c>
      <c r="I20" s="3">
        <f t="shared" si="3"/>
        <v>0</v>
      </c>
    </row>
    <row r="21" spans="1:9" x14ac:dyDescent="0.2">
      <c r="A21" s="5" t="str">
        <f t="shared" si="0"/>
        <v>Mi</v>
      </c>
      <c r="B21" s="6">
        <f t="shared" si="1"/>
        <v>41501</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Do</v>
      </c>
      <c r="B22" s="6">
        <f t="shared" si="1"/>
        <v>41502</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Fr</v>
      </c>
      <c r="B23" s="6">
        <f t="shared" si="1"/>
        <v>41503</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Sa</v>
      </c>
      <c r="B24" s="6">
        <f t="shared" si="1"/>
        <v>41504</v>
      </c>
      <c r="C24" s="5" t="str">
        <f t="array" ref="C24">IF(OR(EXACT(B24,Vorgabe!$D$2:'Vorgabe'!$D$30)),"Feiertag",IF(A24="Sa","Wochenende",IF(A24="So","Wochenende","")))</f>
        <v>Wochenende</v>
      </c>
      <c r="D24" s="3"/>
      <c r="E24" s="3">
        <f>IF(D24="",0,Vorgabe!$B$4)</f>
        <v>0</v>
      </c>
      <c r="F24" s="3"/>
      <c r="G24" s="3">
        <f t="shared" si="2"/>
        <v>0</v>
      </c>
      <c r="H24" s="3">
        <f>IF(C24="Fehlzeit",Vorgabe!$B$3,IF(C24="",Vorgabe!$B$3,))</f>
        <v>0</v>
      </c>
      <c r="I24" s="3">
        <f t="shared" si="3"/>
        <v>0</v>
      </c>
    </row>
    <row r="25" spans="1:9" x14ac:dyDescent="0.2">
      <c r="A25" s="5" t="str">
        <f t="shared" si="0"/>
        <v>So</v>
      </c>
      <c r="B25" s="6">
        <f t="shared" si="1"/>
        <v>41505</v>
      </c>
      <c r="C25" s="5" t="str">
        <f t="array" ref="C25">IF(OR(EXACT(B25,Vorgabe!$D$2:'Vorgabe'!$D$30)),"Feiertag",IF(A25="Sa","Wochenende",IF(A25="So","Wochenende","")))</f>
        <v>Wochenende</v>
      </c>
      <c r="D25" s="3"/>
      <c r="E25" s="3">
        <f>IF(D25="",0,Vorgabe!$B$4)</f>
        <v>0</v>
      </c>
      <c r="F25" s="3"/>
      <c r="G25" s="3">
        <f t="shared" si="2"/>
        <v>0</v>
      </c>
      <c r="H25" s="3">
        <f>IF(C25="Fehlzeit",Vorgabe!$B$3,IF(C25="",Vorgabe!$B$3,))</f>
        <v>0</v>
      </c>
      <c r="I25" s="3">
        <f t="shared" si="3"/>
        <v>0</v>
      </c>
    </row>
    <row r="26" spans="1:9" x14ac:dyDescent="0.2">
      <c r="A26" s="5" t="str">
        <f t="shared" si="0"/>
        <v>Mo</v>
      </c>
      <c r="B26" s="6">
        <f t="shared" si="1"/>
        <v>41506</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Di</v>
      </c>
      <c r="B27" s="6">
        <f t="shared" si="1"/>
        <v>41507</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Mi</v>
      </c>
      <c r="B28" s="6">
        <f t="shared" si="1"/>
        <v>41508</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Do</v>
      </c>
      <c r="B29" s="6">
        <f t="shared" si="1"/>
        <v>41509</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Fr</v>
      </c>
      <c r="B30" s="6">
        <f t="shared" si="1"/>
        <v>41510</v>
      </c>
      <c r="C30" s="5" t="str">
        <f t="array" ref="C30">IF(OR(EXACT(B30,Vorgabe!$D$2:'Vorgabe'!$D$30)),"Feiertag",IF(A30="Sa","Wochenende",IF(A30="So","Wochenende","")))</f>
        <v/>
      </c>
      <c r="D30" s="3"/>
      <c r="E30" s="3">
        <f>IF(D30="",0,Vorgabe!$B$4)</f>
        <v>0</v>
      </c>
      <c r="F30" s="3"/>
      <c r="G30" s="3">
        <f t="shared" si="2"/>
        <v>0</v>
      </c>
      <c r="H30" s="3">
        <f>IF(C30="Fehlzeit",Vorgabe!$B$3,IF(C30="",Vorgabe!$B$3,))</f>
        <v>0.33333333333333331</v>
      </c>
      <c r="I30" s="3">
        <f t="shared" si="3"/>
        <v>0</v>
      </c>
    </row>
    <row r="31" spans="1:9" x14ac:dyDescent="0.2">
      <c r="A31" s="5" t="str">
        <f t="shared" si="0"/>
        <v>Sa</v>
      </c>
      <c r="B31" s="6">
        <f t="shared" si="1"/>
        <v>41511</v>
      </c>
      <c r="C31" s="5" t="str">
        <f t="array" ref="C31">IF(OR(EXACT(B31,Vorgabe!$D$2:'Vorgabe'!$D$30)),"Feiertag",IF(A31="Sa","Wochenende",IF(A31="So","Wochenende","")))</f>
        <v>Wochenende</v>
      </c>
      <c r="D31" s="3"/>
      <c r="E31" s="3">
        <f>IF(D31="",0,Vorgabe!$B$4)</f>
        <v>0</v>
      </c>
      <c r="F31" s="3"/>
      <c r="G31" s="3">
        <f t="shared" si="2"/>
        <v>0</v>
      </c>
      <c r="H31" s="3">
        <f>IF(C31="Fehlzeit",Vorgabe!$B$3,IF(C31="",Vorgabe!$B$3,))</f>
        <v>0</v>
      </c>
      <c r="I31" s="3">
        <f t="shared" si="3"/>
        <v>0</v>
      </c>
    </row>
    <row r="32" spans="1:9" x14ac:dyDescent="0.2">
      <c r="A32" s="5" t="str">
        <f t="shared" si="0"/>
        <v>So</v>
      </c>
      <c r="B32" s="6">
        <f t="shared" si="1"/>
        <v>41512</v>
      </c>
      <c r="C32" s="5" t="str">
        <f t="array" ref="C32">IF(OR(EXACT(B32,Vorgabe!$D$2:'Vorgabe'!$D$30)),"Feiertag",IF(A32="Sa","Wochenende",IF(A32="So","Wochenende","")))</f>
        <v>Wochenende</v>
      </c>
      <c r="D32" s="3"/>
      <c r="E32" s="3">
        <f>IF(D32="",0,Vorgabe!$B$4)</f>
        <v>0</v>
      </c>
      <c r="F32" s="3"/>
      <c r="G32" s="3">
        <f t="shared" si="2"/>
        <v>0</v>
      </c>
      <c r="H32" s="3">
        <f>IF(C32="Fehlzeit",Vorgabe!$B$3,IF(C32="",Vorgabe!$B$3,))</f>
        <v>0</v>
      </c>
      <c r="I32" s="3">
        <f t="shared" si="3"/>
        <v>0</v>
      </c>
    </row>
    <row r="33" spans="1:9" x14ac:dyDescent="0.2">
      <c r="A33" s="5" t="str">
        <f t="shared" si="0"/>
        <v>Mo</v>
      </c>
      <c r="B33" s="6">
        <f t="shared" si="1"/>
        <v>41513</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Di</v>
      </c>
      <c r="B34" s="6">
        <f t="shared" si="1"/>
        <v>41514</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Mi</v>
      </c>
      <c r="B35" s="6">
        <f t="shared" si="1"/>
        <v>41515</v>
      </c>
      <c r="C35" s="5" t="str">
        <f t="array" ref="C35">IF(OR(EXACT(B35,Vorgabe!$D$2:'Vorgabe'!$D$30)),"Feiertag",IF(A35="Sa","Wochenende",IF(A35="So","Wochenende","")))</f>
        <v/>
      </c>
      <c r="D35" s="3"/>
      <c r="E35" s="3">
        <f>IF(D35="",0,Vorgabe!$B$4)</f>
        <v>0</v>
      </c>
      <c r="F35" s="3"/>
      <c r="G35" s="3">
        <f t="shared" si="2"/>
        <v>0</v>
      </c>
      <c r="H35" s="3">
        <f>IF(C35="Fehlzeit",Vorgabe!$B$3,IF(C35="",Vorgabe!$B$3,))</f>
        <v>0.33333333333333331</v>
      </c>
      <c r="I35" s="3">
        <f t="shared" si="3"/>
        <v>0</v>
      </c>
    </row>
    <row r="36" spans="1:9" x14ac:dyDescent="0.2">
      <c r="A36" s="5" t="str">
        <f t="shared" si="0"/>
        <v>Do</v>
      </c>
      <c r="B36" s="6">
        <f t="shared" si="1"/>
        <v>41516</v>
      </c>
      <c r="C36" s="5" t="str">
        <f t="array" ref="C36">IF(OR(EXACT(B36,Vorgabe!$D$2:'Vorgabe'!$D$30)),"Feiertag",IF(A36="Sa","Wochenende",IF(A36="So","Wochenende","")))</f>
        <v/>
      </c>
      <c r="D36" s="3"/>
      <c r="E36" s="3">
        <f>IF(D36="",0,Vorgabe!$B$4)</f>
        <v>0</v>
      </c>
      <c r="F36" s="3"/>
      <c r="G36" s="3">
        <f t="shared" si="2"/>
        <v>0</v>
      </c>
      <c r="H36" s="3">
        <f>IF(C36="Fehlzeit",Vorgabe!$B$3,IF(C36="",Vorgabe!$B$3,))</f>
        <v>0.33333333333333331</v>
      </c>
      <c r="I36" s="3">
        <f t="shared" si="3"/>
        <v>0</v>
      </c>
    </row>
  </sheetData>
  <mergeCells count="4">
    <mergeCell ref="A1:C1"/>
    <mergeCell ref="G1:H1"/>
    <mergeCell ref="G2:H2"/>
    <mergeCell ref="G3:H3"/>
  </mergeCells>
  <conditionalFormatting sqref="A6:I36">
    <cfRule type="expression" dxfId="9" priority="1" stopIfTrue="1">
      <formula>OR($C6="Krank",$C6="Fehlzeit")</formula>
    </cfRule>
    <cfRule type="expression" dxfId="8"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13.1406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41517</v>
      </c>
      <c r="E1" s="12">
        <f>Vorgabe!B2</f>
        <v>2017</v>
      </c>
      <c r="F1" s="13">
        <v>9</v>
      </c>
      <c r="G1" s="19" t="s">
        <v>6</v>
      </c>
      <c r="H1" s="19"/>
      <c r="I1" s="17">
        <f>SUM(G6:G35)</f>
        <v>0</v>
      </c>
    </row>
    <row r="2" spans="1:9" ht="14.25" x14ac:dyDescent="0.2">
      <c r="G2" s="20" t="s">
        <v>7</v>
      </c>
      <c r="H2" s="20"/>
      <c r="I2" s="4">
        <f>SUM(I6:I35)</f>
        <v>0</v>
      </c>
    </row>
    <row r="3" spans="1:9" ht="15.75" x14ac:dyDescent="0.25">
      <c r="B3" s="14" t="s">
        <v>9</v>
      </c>
      <c r="C3" s="15">
        <f ca="1">INDIRECT(TEXT(D1-1,"MMMM")&amp;"!I3")</f>
        <v>0.5</v>
      </c>
      <c r="G3" s="19" t="s">
        <v>8</v>
      </c>
      <c r="H3" s="19"/>
      <c r="I3" s="17">
        <f ca="1">C3+SUM(I6:I35)</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5" si="0">TEXT(B6,"TTT")</f>
        <v>Fr</v>
      </c>
      <c r="B6" s="6">
        <f t="shared" ref="B6:B35" si="1">DATE($E$1,$F$1,ROW()-5)</f>
        <v>41517</v>
      </c>
      <c r="C6" s="5" t="str">
        <f t="array" ref="C6">IF(OR(EXACT(B6,Vorgabe!$D$2:'Vorgabe'!$D$30)),"Feiertag",IF(A6="Sa","Wochenende",IF(A6="So","Wochenende","")))</f>
        <v/>
      </c>
      <c r="D6" s="3"/>
      <c r="E6" s="3">
        <f>IF(D6="",0,Vorgabe!$B$4)</f>
        <v>0</v>
      </c>
      <c r="F6" s="3"/>
      <c r="G6" s="3">
        <f t="shared" ref="G6:G35" si="2">IF(D6="",0,IF(F6&gt;D6,F6-D6-E6,1+F6-D6-E6))</f>
        <v>0</v>
      </c>
      <c r="H6" s="3">
        <f>IF(C6="Fehlzeit",Vorgabe!$B$3,IF(C6="",Vorgabe!$B$3,))</f>
        <v>0.33333333333333331</v>
      </c>
      <c r="I6" s="3">
        <f t="shared" ref="I6:I35" si="3">IF(C6="Fehlzeit",G6-H6,IF(D6="",0,IF(G6&lt;&gt;0,G6-H6,)))</f>
        <v>0</v>
      </c>
    </row>
    <row r="7" spans="1:9" x14ac:dyDescent="0.2">
      <c r="A7" s="5" t="str">
        <f t="shared" si="0"/>
        <v>Sa</v>
      </c>
      <c r="B7" s="6">
        <f t="shared" si="1"/>
        <v>41518</v>
      </c>
      <c r="C7" s="5" t="str">
        <f t="array" ref="C7">IF(OR(EXACT(B7,Vorgabe!$D$2:'Vorgabe'!$D$30)),"Feiertag",IF(A7="Sa","Wochenende",IF(A7="So","Wochenende","")))</f>
        <v>Wochenende</v>
      </c>
      <c r="D7" s="3"/>
      <c r="E7" s="3">
        <f>IF(D7="",0,Vorgabe!$B$4)</f>
        <v>0</v>
      </c>
      <c r="F7" s="3"/>
      <c r="G7" s="3">
        <f t="shared" si="2"/>
        <v>0</v>
      </c>
      <c r="H7" s="3">
        <f>IF(C7="Fehlzeit",Vorgabe!$B$3,IF(C7="",Vorgabe!$B$3,))</f>
        <v>0</v>
      </c>
      <c r="I7" s="3">
        <f t="shared" si="3"/>
        <v>0</v>
      </c>
    </row>
    <row r="8" spans="1:9" x14ac:dyDescent="0.2">
      <c r="A8" s="5" t="str">
        <f t="shared" si="0"/>
        <v>So</v>
      </c>
      <c r="B8" s="6">
        <f t="shared" si="1"/>
        <v>41519</v>
      </c>
      <c r="C8" s="5" t="str">
        <f t="array" ref="C8">IF(OR(EXACT(B8,Vorgabe!$D$2:'Vorgabe'!$D$30)),"Feiertag",IF(A8="Sa","Wochenende",IF(A8="So","Wochenende","")))</f>
        <v>Wochenende</v>
      </c>
      <c r="D8" s="3"/>
      <c r="E8" s="3">
        <f>IF(D8="",0,Vorgabe!$B$4)</f>
        <v>0</v>
      </c>
      <c r="F8" s="3"/>
      <c r="G8" s="3">
        <f t="shared" si="2"/>
        <v>0</v>
      </c>
      <c r="H8" s="3">
        <f>IF(C8="Fehlzeit",Vorgabe!$B$3,IF(C8="",Vorgabe!$B$3,))</f>
        <v>0</v>
      </c>
      <c r="I8" s="3">
        <f t="shared" si="3"/>
        <v>0</v>
      </c>
    </row>
    <row r="9" spans="1:9" x14ac:dyDescent="0.2">
      <c r="A9" s="5" t="str">
        <f t="shared" si="0"/>
        <v>Mo</v>
      </c>
      <c r="B9" s="6">
        <f t="shared" si="1"/>
        <v>41520</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Di</v>
      </c>
      <c r="B10" s="6">
        <f t="shared" si="1"/>
        <v>41521</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Mi</v>
      </c>
      <c r="B11" s="6">
        <f t="shared" si="1"/>
        <v>41522</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Do</v>
      </c>
      <c r="B12" s="6">
        <f t="shared" si="1"/>
        <v>41523</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Fr</v>
      </c>
      <c r="B13" s="6">
        <f t="shared" si="1"/>
        <v>41524</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Sa</v>
      </c>
      <c r="B14" s="6">
        <f t="shared" si="1"/>
        <v>41525</v>
      </c>
      <c r="C14" s="5" t="str">
        <f t="array" ref="C14">IF(OR(EXACT(B14,Vorgabe!$D$2:'Vorgabe'!$D$30)),"Feiertag",IF(A14="Sa","Wochenende",IF(A14="So","Wochenende","")))</f>
        <v>Wochenende</v>
      </c>
      <c r="D14" s="3"/>
      <c r="E14" s="3">
        <f>IF(D14="",0,Vorgabe!$B$4)</f>
        <v>0</v>
      </c>
      <c r="F14" s="3"/>
      <c r="G14" s="3">
        <f t="shared" si="2"/>
        <v>0</v>
      </c>
      <c r="H14" s="3">
        <f>IF(C14="Fehlzeit",Vorgabe!$B$3,IF(C14="",Vorgabe!$B$3,))</f>
        <v>0</v>
      </c>
      <c r="I14" s="3">
        <f t="shared" si="3"/>
        <v>0</v>
      </c>
    </row>
    <row r="15" spans="1:9" x14ac:dyDescent="0.2">
      <c r="A15" s="5" t="str">
        <f t="shared" si="0"/>
        <v>So</v>
      </c>
      <c r="B15" s="6">
        <f t="shared" si="1"/>
        <v>41526</v>
      </c>
      <c r="C15" s="5" t="str">
        <f t="array" ref="C15">IF(OR(EXACT(B15,Vorgabe!$D$2:'Vorgabe'!$D$30)),"Feiertag",IF(A15="Sa","Wochenende",IF(A15="So","Wochenende","")))</f>
        <v>Wochenende</v>
      </c>
      <c r="D15" s="3"/>
      <c r="E15" s="3">
        <f>IF(D15="",0,Vorgabe!$B$4)</f>
        <v>0</v>
      </c>
      <c r="F15" s="3"/>
      <c r="G15" s="3">
        <f t="shared" si="2"/>
        <v>0</v>
      </c>
      <c r="H15" s="3">
        <f>IF(C15="Fehlzeit",Vorgabe!$B$3,IF(C15="",Vorgabe!$B$3,))</f>
        <v>0</v>
      </c>
      <c r="I15" s="3">
        <f t="shared" si="3"/>
        <v>0</v>
      </c>
    </row>
    <row r="16" spans="1:9" x14ac:dyDescent="0.2">
      <c r="A16" s="5" t="str">
        <f t="shared" si="0"/>
        <v>Mo</v>
      </c>
      <c r="B16" s="6">
        <f t="shared" si="1"/>
        <v>41527</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Di</v>
      </c>
      <c r="B17" s="6">
        <f t="shared" si="1"/>
        <v>41528</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Mi</v>
      </c>
      <c r="B18" s="6">
        <f t="shared" si="1"/>
        <v>41529</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Do</v>
      </c>
      <c r="B19" s="6">
        <f t="shared" si="1"/>
        <v>41530</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Fr</v>
      </c>
      <c r="B20" s="6">
        <f t="shared" si="1"/>
        <v>41531</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Sa</v>
      </c>
      <c r="B21" s="6">
        <f t="shared" si="1"/>
        <v>41532</v>
      </c>
      <c r="C21" s="5" t="str">
        <f t="array" ref="C21">IF(OR(EXACT(B21,Vorgabe!$D$2:'Vorgabe'!$D$30)),"Feiertag",IF(A21="Sa","Wochenende",IF(A21="So","Wochenende","")))</f>
        <v>Wochenende</v>
      </c>
      <c r="D21" s="3"/>
      <c r="E21" s="3">
        <f>IF(D21="",0,Vorgabe!$B$4)</f>
        <v>0</v>
      </c>
      <c r="F21" s="3"/>
      <c r="G21" s="3">
        <f t="shared" si="2"/>
        <v>0</v>
      </c>
      <c r="H21" s="3">
        <f>IF(C21="Fehlzeit",Vorgabe!$B$3,IF(C21="",Vorgabe!$B$3,))</f>
        <v>0</v>
      </c>
      <c r="I21" s="3">
        <f t="shared" si="3"/>
        <v>0</v>
      </c>
    </row>
    <row r="22" spans="1:9" x14ac:dyDescent="0.2">
      <c r="A22" s="5" t="str">
        <f t="shared" si="0"/>
        <v>So</v>
      </c>
      <c r="B22" s="6">
        <f t="shared" si="1"/>
        <v>41533</v>
      </c>
      <c r="C22" s="5" t="str">
        <f t="array" ref="C22">IF(OR(EXACT(B22,Vorgabe!$D$2:'Vorgabe'!$D$30)),"Feiertag",IF(A22="Sa","Wochenende",IF(A22="So","Wochenende","")))</f>
        <v>Wochenende</v>
      </c>
      <c r="D22" s="3"/>
      <c r="E22" s="3">
        <f>IF(D22="",0,Vorgabe!$B$4)</f>
        <v>0</v>
      </c>
      <c r="F22" s="3"/>
      <c r="G22" s="3">
        <f t="shared" si="2"/>
        <v>0</v>
      </c>
      <c r="H22" s="3">
        <f>IF(C22="Fehlzeit",Vorgabe!$B$3,IF(C22="",Vorgabe!$B$3,))</f>
        <v>0</v>
      </c>
      <c r="I22" s="3">
        <f t="shared" si="3"/>
        <v>0</v>
      </c>
    </row>
    <row r="23" spans="1:9" x14ac:dyDescent="0.2">
      <c r="A23" s="5" t="str">
        <f t="shared" si="0"/>
        <v>Mo</v>
      </c>
      <c r="B23" s="6">
        <f t="shared" si="1"/>
        <v>41534</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Di</v>
      </c>
      <c r="B24" s="6">
        <f t="shared" si="1"/>
        <v>41535</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Mi</v>
      </c>
      <c r="B25" s="6">
        <f t="shared" si="1"/>
        <v>41536</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Do</v>
      </c>
      <c r="B26" s="6">
        <f t="shared" si="1"/>
        <v>41537</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Fr</v>
      </c>
      <c r="B27" s="6">
        <f t="shared" si="1"/>
        <v>41538</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Sa</v>
      </c>
      <c r="B28" s="6">
        <f t="shared" si="1"/>
        <v>41539</v>
      </c>
      <c r="C28" s="5" t="str">
        <f t="array" ref="C28">IF(OR(EXACT(B28,Vorgabe!$D$2:'Vorgabe'!$D$30)),"Feiertag",IF(A28="Sa","Wochenende",IF(A28="So","Wochenende","")))</f>
        <v>Wochenende</v>
      </c>
      <c r="D28" s="3"/>
      <c r="E28" s="3">
        <f>IF(D28="",0,Vorgabe!$B$4)</f>
        <v>0</v>
      </c>
      <c r="F28" s="3"/>
      <c r="G28" s="3">
        <f t="shared" si="2"/>
        <v>0</v>
      </c>
      <c r="H28" s="3">
        <f>IF(C28="Fehlzeit",Vorgabe!$B$3,IF(C28="",Vorgabe!$B$3,))</f>
        <v>0</v>
      </c>
      <c r="I28" s="3">
        <f t="shared" si="3"/>
        <v>0</v>
      </c>
    </row>
    <row r="29" spans="1:9" x14ac:dyDescent="0.2">
      <c r="A29" s="5" t="str">
        <f t="shared" si="0"/>
        <v>So</v>
      </c>
      <c r="B29" s="6">
        <f t="shared" si="1"/>
        <v>41540</v>
      </c>
      <c r="C29" s="5" t="str">
        <f t="array" ref="C29">IF(OR(EXACT(B29,Vorgabe!$D$2:'Vorgabe'!$D$30)),"Feiertag",IF(A29="Sa","Wochenende",IF(A29="So","Wochenende","")))</f>
        <v>Wochenende</v>
      </c>
      <c r="D29" s="3"/>
      <c r="E29" s="3">
        <f>IF(D29="",0,Vorgabe!$B$4)</f>
        <v>0</v>
      </c>
      <c r="F29" s="3"/>
      <c r="G29" s="3">
        <f t="shared" si="2"/>
        <v>0</v>
      </c>
      <c r="H29" s="3">
        <f>IF(C29="Fehlzeit",Vorgabe!$B$3,IF(C29="",Vorgabe!$B$3,))</f>
        <v>0</v>
      </c>
      <c r="I29" s="3">
        <f t="shared" si="3"/>
        <v>0</v>
      </c>
    </row>
    <row r="30" spans="1:9" x14ac:dyDescent="0.2">
      <c r="A30" s="5" t="str">
        <f t="shared" si="0"/>
        <v>Mo</v>
      </c>
      <c r="B30" s="6">
        <f t="shared" si="1"/>
        <v>41541</v>
      </c>
      <c r="C30" s="5" t="str">
        <f t="array" ref="C30">IF(OR(EXACT(B30,Vorgabe!$D$2:'Vorgabe'!$D$30)),"Feiertag",IF(A30="Sa","Wochenende",IF(A30="So","Wochenende","")))</f>
        <v/>
      </c>
      <c r="D30" s="3"/>
      <c r="E30" s="3">
        <f>IF(D30="",0,Vorgabe!$B$4)</f>
        <v>0</v>
      </c>
      <c r="F30" s="3"/>
      <c r="G30" s="3">
        <f t="shared" si="2"/>
        <v>0</v>
      </c>
      <c r="H30" s="3">
        <f>IF(C30="Fehlzeit",Vorgabe!$B$3,IF(C30="",Vorgabe!$B$3,))</f>
        <v>0.33333333333333331</v>
      </c>
      <c r="I30" s="3">
        <f t="shared" si="3"/>
        <v>0</v>
      </c>
    </row>
    <row r="31" spans="1:9" x14ac:dyDescent="0.2">
      <c r="A31" s="5" t="str">
        <f t="shared" si="0"/>
        <v>Di</v>
      </c>
      <c r="B31" s="6">
        <f t="shared" si="1"/>
        <v>41542</v>
      </c>
      <c r="C31" s="5" t="str">
        <f t="array" ref="C31">IF(OR(EXACT(B31,Vorgabe!$D$2:'Vorgabe'!$D$30)),"Feiertag",IF(A31="Sa","Wochenende",IF(A31="So","Wochenende","")))</f>
        <v/>
      </c>
      <c r="D31" s="3"/>
      <c r="E31" s="3">
        <f>IF(D31="",0,Vorgabe!$B$4)</f>
        <v>0</v>
      </c>
      <c r="F31" s="3"/>
      <c r="G31" s="3">
        <f t="shared" si="2"/>
        <v>0</v>
      </c>
      <c r="H31" s="3">
        <f>IF(C31="Fehlzeit",Vorgabe!$B$3,IF(C31="",Vorgabe!$B$3,))</f>
        <v>0.33333333333333331</v>
      </c>
      <c r="I31" s="3">
        <f t="shared" si="3"/>
        <v>0</v>
      </c>
    </row>
    <row r="32" spans="1:9" x14ac:dyDescent="0.2">
      <c r="A32" s="5" t="str">
        <f t="shared" si="0"/>
        <v>Mi</v>
      </c>
      <c r="B32" s="6">
        <f t="shared" si="1"/>
        <v>41543</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Do</v>
      </c>
      <c r="B33" s="6">
        <f t="shared" si="1"/>
        <v>41544</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Fr</v>
      </c>
      <c r="B34" s="6">
        <f t="shared" si="1"/>
        <v>41545</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Sa</v>
      </c>
      <c r="B35" s="6">
        <f t="shared" si="1"/>
        <v>41546</v>
      </c>
      <c r="C35" s="5" t="str">
        <f t="array" ref="C35">IF(OR(EXACT(B35,Vorgabe!$D$2:'Vorgabe'!$D$30)),"Feiertag",IF(A35="Sa","Wochenende",IF(A35="So","Wochenende","")))</f>
        <v>Wochenende</v>
      </c>
      <c r="D35" s="3"/>
      <c r="E35" s="3">
        <f>IF(D35="",0,Vorgabe!$B$4)</f>
        <v>0</v>
      </c>
      <c r="F35" s="3"/>
      <c r="G35" s="3">
        <f t="shared" si="2"/>
        <v>0</v>
      </c>
      <c r="H35" s="3">
        <f>IF(C35="Fehlzeit",Vorgabe!$B$3,IF(C35="",Vorgabe!$B$3,))</f>
        <v>0</v>
      </c>
      <c r="I35" s="3">
        <f t="shared" si="3"/>
        <v>0</v>
      </c>
    </row>
    <row r="36" spans="1:9" x14ac:dyDescent="0.2">
      <c r="A36" s="5"/>
      <c r="B36" s="5"/>
      <c r="C36" s="5"/>
      <c r="D36" s="5"/>
      <c r="E36" s="5"/>
      <c r="F36" s="5"/>
      <c r="G36" s="5"/>
      <c r="H36" s="5"/>
      <c r="I36" s="5"/>
    </row>
  </sheetData>
  <mergeCells count="4">
    <mergeCell ref="A1:C1"/>
    <mergeCell ref="G1:H1"/>
    <mergeCell ref="G2:H2"/>
    <mergeCell ref="G3:H3"/>
  </mergeCells>
  <conditionalFormatting sqref="A6:I35">
    <cfRule type="expression" dxfId="7" priority="1" stopIfTrue="1">
      <formula>OR($C6="Krank",$C6="Fehlzeit")</formula>
    </cfRule>
    <cfRule type="expression" dxfId="6"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12"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10"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41547</v>
      </c>
      <c r="E1" s="12">
        <f>Vorgabe!B2</f>
        <v>2017</v>
      </c>
      <c r="F1" s="13">
        <v>10</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6" si="0">TEXT(B6,"TTT")</f>
        <v>So</v>
      </c>
      <c r="B6" s="6">
        <f t="shared" ref="B6:B36" si="1">DATE($E$1,$F$1,ROW()-5)</f>
        <v>41547</v>
      </c>
      <c r="C6" s="5" t="str">
        <f t="array" ref="C6">IF(OR(EXACT(B6,Vorgabe!$D$2:'Vorgabe'!$D$30)),"Feiertag",IF(A6="Sa","Wochenende",IF(A6="So","Wochenende","")))</f>
        <v>Wochenende</v>
      </c>
      <c r="D6" s="3"/>
      <c r="E6" s="3">
        <f>IF(D6="",0,Vorgabe!$B$4)</f>
        <v>0</v>
      </c>
      <c r="F6" s="3"/>
      <c r="G6" s="3">
        <f t="shared" ref="G6:G36" si="2">IF(D6="",0,IF(F6&gt;D6,F6-D6-E6,1+F6-D6-E6))</f>
        <v>0</v>
      </c>
      <c r="H6" s="3">
        <f>IF(C6="Fehlzeit",Vorgabe!$B$3,IF(C6="",Vorgabe!$B$3,))</f>
        <v>0</v>
      </c>
      <c r="I6" s="3">
        <f t="shared" ref="I6:I36" si="3">IF(C6="Fehlzeit",G6-H6,IF(D6="",0,IF(G6&lt;&gt;0,G6-H6,)))</f>
        <v>0</v>
      </c>
    </row>
    <row r="7" spans="1:9" x14ac:dyDescent="0.2">
      <c r="A7" s="5" t="str">
        <f t="shared" si="0"/>
        <v>Mo</v>
      </c>
      <c r="B7" s="6">
        <f t="shared" si="1"/>
        <v>41548</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Di</v>
      </c>
      <c r="B8" s="6">
        <f t="shared" si="1"/>
        <v>41549</v>
      </c>
      <c r="C8" s="5" t="str">
        <f t="array" ref="C8">IF(OR(EXACT(B8,Vorgabe!$D$2:'Vorgabe'!$D$30)),"Feiertag",IF(A8="Sa","Wochenende",IF(A8="So","Wochenende","")))</f>
        <v>Feiertag</v>
      </c>
      <c r="D8" s="3"/>
      <c r="E8" s="3">
        <f>IF(D8="",0,Vorgabe!$B$4)</f>
        <v>0</v>
      </c>
      <c r="F8" s="3"/>
      <c r="G8" s="3">
        <f t="shared" si="2"/>
        <v>0</v>
      </c>
      <c r="H8" s="3">
        <f>IF(C8="Fehlzeit",Vorgabe!$B$3,IF(C8="",Vorgabe!$B$3,))</f>
        <v>0</v>
      </c>
      <c r="I8" s="3">
        <f t="shared" si="3"/>
        <v>0</v>
      </c>
    </row>
    <row r="9" spans="1:9" x14ac:dyDescent="0.2">
      <c r="A9" s="5" t="str">
        <f t="shared" si="0"/>
        <v>Mi</v>
      </c>
      <c r="B9" s="6">
        <f t="shared" si="1"/>
        <v>41550</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Do</v>
      </c>
      <c r="B10" s="6">
        <f t="shared" si="1"/>
        <v>41551</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Fr</v>
      </c>
      <c r="B11" s="6">
        <f t="shared" si="1"/>
        <v>41552</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Sa</v>
      </c>
      <c r="B12" s="6">
        <f t="shared" si="1"/>
        <v>41553</v>
      </c>
      <c r="C12" s="5" t="str">
        <f t="array" ref="C12">IF(OR(EXACT(B12,Vorgabe!$D$2:'Vorgabe'!$D$30)),"Feiertag",IF(A12="Sa","Wochenende",IF(A12="So","Wochenende","")))</f>
        <v>Wochenende</v>
      </c>
      <c r="D12" s="3"/>
      <c r="E12" s="3">
        <f>IF(D12="",0,Vorgabe!$B$4)</f>
        <v>0</v>
      </c>
      <c r="F12" s="3"/>
      <c r="G12" s="3">
        <f t="shared" si="2"/>
        <v>0</v>
      </c>
      <c r="H12" s="3">
        <f>IF(C12="Fehlzeit",Vorgabe!$B$3,IF(C12="",Vorgabe!$B$3,))</f>
        <v>0</v>
      </c>
      <c r="I12" s="3">
        <f t="shared" si="3"/>
        <v>0</v>
      </c>
    </row>
    <row r="13" spans="1:9" x14ac:dyDescent="0.2">
      <c r="A13" s="5" t="str">
        <f t="shared" si="0"/>
        <v>So</v>
      </c>
      <c r="B13" s="6">
        <f t="shared" si="1"/>
        <v>41554</v>
      </c>
      <c r="C13" s="5" t="str">
        <f t="array" ref="C13">IF(OR(EXACT(B13,Vorgabe!$D$2:'Vorgabe'!$D$30)),"Feiertag",IF(A13="Sa","Wochenende",IF(A13="So","Wochenende","")))</f>
        <v>Wochenende</v>
      </c>
      <c r="D13" s="3"/>
      <c r="E13" s="3">
        <f>IF(D13="",0,Vorgabe!$B$4)</f>
        <v>0</v>
      </c>
      <c r="F13" s="3"/>
      <c r="G13" s="3">
        <f t="shared" si="2"/>
        <v>0</v>
      </c>
      <c r="H13" s="3">
        <f>IF(C13="Fehlzeit",Vorgabe!$B$3,IF(C13="",Vorgabe!$B$3,))</f>
        <v>0</v>
      </c>
      <c r="I13" s="3">
        <f t="shared" si="3"/>
        <v>0</v>
      </c>
    </row>
    <row r="14" spans="1:9" x14ac:dyDescent="0.2">
      <c r="A14" s="5" t="str">
        <f t="shared" si="0"/>
        <v>Mo</v>
      </c>
      <c r="B14" s="6">
        <f t="shared" si="1"/>
        <v>41555</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Di</v>
      </c>
      <c r="B15" s="6">
        <f t="shared" si="1"/>
        <v>41556</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Mi</v>
      </c>
      <c r="B16" s="6">
        <f t="shared" si="1"/>
        <v>41557</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Do</v>
      </c>
      <c r="B17" s="6">
        <f t="shared" si="1"/>
        <v>41558</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Fr</v>
      </c>
      <c r="B18" s="6">
        <f t="shared" si="1"/>
        <v>41559</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Sa</v>
      </c>
      <c r="B19" s="6">
        <f t="shared" si="1"/>
        <v>41560</v>
      </c>
      <c r="C19" s="5" t="str">
        <f t="array" ref="C19">IF(OR(EXACT(B19,Vorgabe!$D$2:'Vorgabe'!$D$30)),"Feiertag",IF(A19="Sa","Wochenende",IF(A19="So","Wochenende","")))</f>
        <v>Wochenende</v>
      </c>
      <c r="D19" s="3"/>
      <c r="E19" s="3">
        <f>IF(D19="",0,Vorgabe!$B$4)</f>
        <v>0</v>
      </c>
      <c r="F19" s="3"/>
      <c r="G19" s="3">
        <f t="shared" si="2"/>
        <v>0</v>
      </c>
      <c r="H19" s="3">
        <f>IF(C19="Fehlzeit",Vorgabe!$B$3,IF(C19="",Vorgabe!$B$3,))</f>
        <v>0</v>
      </c>
      <c r="I19" s="3">
        <f t="shared" si="3"/>
        <v>0</v>
      </c>
    </row>
    <row r="20" spans="1:9" x14ac:dyDescent="0.2">
      <c r="A20" s="5" t="str">
        <f t="shared" si="0"/>
        <v>So</v>
      </c>
      <c r="B20" s="6">
        <f t="shared" si="1"/>
        <v>41561</v>
      </c>
      <c r="C20" s="5" t="str">
        <f t="array" ref="C20">IF(OR(EXACT(B20,Vorgabe!$D$2:'Vorgabe'!$D$30)),"Feiertag",IF(A20="Sa","Wochenende",IF(A20="So","Wochenende","")))</f>
        <v>Wochenende</v>
      </c>
      <c r="D20" s="3"/>
      <c r="E20" s="3">
        <f>IF(D20="",0,Vorgabe!$B$4)</f>
        <v>0</v>
      </c>
      <c r="F20" s="3"/>
      <c r="G20" s="3">
        <f t="shared" si="2"/>
        <v>0</v>
      </c>
      <c r="H20" s="3">
        <f>IF(C20="Fehlzeit",Vorgabe!$B$3,IF(C20="",Vorgabe!$B$3,))</f>
        <v>0</v>
      </c>
      <c r="I20" s="3">
        <f t="shared" si="3"/>
        <v>0</v>
      </c>
    </row>
    <row r="21" spans="1:9" x14ac:dyDescent="0.2">
      <c r="A21" s="5" t="str">
        <f t="shared" si="0"/>
        <v>Mo</v>
      </c>
      <c r="B21" s="6">
        <f t="shared" si="1"/>
        <v>41562</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Di</v>
      </c>
      <c r="B22" s="6">
        <f t="shared" si="1"/>
        <v>41563</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Mi</v>
      </c>
      <c r="B23" s="6">
        <f t="shared" si="1"/>
        <v>41564</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Do</v>
      </c>
      <c r="B24" s="6">
        <f t="shared" si="1"/>
        <v>41565</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Fr</v>
      </c>
      <c r="B25" s="6">
        <f t="shared" si="1"/>
        <v>41566</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Sa</v>
      </c>
      <c r="B26" s="6">
        <f t="shared" si="1"/>
        <v>41567</v>
      </c>
      <c r="C26" s="5" t="str">
        <f t="array" ref="C26">IF(OR(EXACT(B26,Vorgabe!$D$2:'Vorgabe'!$D$30)),"Feiertag",IF(A26="Sa","Wochenende",IF(A26="So","Wochenende","")))</f>
        <v>Wochenende</v>
      </c>
      <c r="D26" s="3"/>
      <c r="E26" s="3">
        <f>IF(D26="",0,Vorgabe!$B$4)</f>
        <v>0</v>
      </c>
      <c r="F26" s="3"/>
      <c r="G26" s="3">
        <f t="shared" si="2"/>
        <v>0</v>
      </c>
      <c r="H26" s="3">
        <f>IF(C26="Fehlzeit",Vorgabe!$B$3,IF(C26="",Vorgabe!$B$3,))</f>
        <v>0</v>
      </c>
      <c r="I26" s="3">
        <f t="shared" si="3"/>
        <v>0</v>
      </c>
    </row>
    <row r="27" spans="1:9" x14ac:dyDescent="0.2">
      <c r="A27" s="5" t="str">
        <f t="shared" si="0"/>
        <v>So</v>
      </c>
      <c r="B27" s="6">
        <f t="shared" si="1"/>
        <v>41568</v>
      </c>
      <c r="C27" s="5" t="str">
        <f t="array" ref="C27">IF(OR(EXACT(B27,Vorgabe!$D$2:'Vorgabe'!$D$30)),"Feiertag",IF(A27="Sa","Wochenende",IF(A27="So","Wochenende","")))</f>
        <v>Wochenende</v>
      </c>
      <c r="D27" s="3"/>
      <c r="E27" s="3">
        <f>IF(D27="",0,Vorgabe!$B$4)</f>
        <v>0</v>
      </c>
      <c r="F27" s="3"/>
      <c r="G27" s="3">
        <f t="shared" si="2"/>
        <v>0</v>
      </c>
      <c r="H27" s="3">
        <f>IF(C27="Fehlzeit",Vorgabe!$B$3,IF(C27="",Vorgabe!$B$3,))</f>
        <v>0</v>
      </c>
      <c r="I27" s="3">
        <f t="shared" si="3"/>
        <v>0</v>
      </c>
    </row>
    <row r="28" spans="1:9" x14ac:dyDescent="0.2">
      <c r="A28" s="5" t="str">
        <f t="shared" si="0"/>
        <v>Mo</v>
      </c>
      <c r="B28" s="6">
        <f t="shared" si="1"/>
        <v>41569</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Di</v>
      </c>
      <c r="B29" s="6">
        <f t="shared" si="1"/>
        <v>41570</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Mi</v>
      </c>
      <c r="B30" s="6">
        <f t="shared" si="1"/>
        <v>41571</v>
      </c>
      <c r="C30" s="5" t="str">
        <f t="array" ref="C30">IF(OR(EXACT(B30,Vorgabe!$D$2:'Vorgabe'!$D$30)),"Feiertag",IF(A30="Sa","Wochenende",IF(A30="So","Wochenende","")))</f>
        <v/>
      </c>
      <c r="D30" s="3"/>
      <c r="E30" s="3">
        <f>IF(D30="",0,Vorgabe!$B$4)</f>
        <v>0</v>
      </c>
      <c r="F30" s="3"/>
      <c r="G30" s="3">
        <f t="shared" si="2"/>
        <v>0</v>
      </c>
      <c r="H30" s="3">
        <f>IF(C30="Fehlzeit",Vorgabe!$B$3,IF(C30="",Vorgabe!$B$3,))</f>
        <v>0.33333333333333331</v>
      </c>
      <c r="I30" s="3">
        <f t="shared" si="3"/>
        <v>0</v>
      </c>
    </row>
    <row r="31" spans="1:9" x14ac:dyDescent="0.2">
      <c r="A31" s="5" t="str">
        <f t="shared" si="0"/>
        <v>Do</v>
      </c>
      <c r="B31" s="6">
        <f t="shared" si="1"/>
        <v>41572</v>
      </c>
      <c r="C31" s="5" t="str">
        <f t="array" ref="C31">IF(OR(EXACT(B31,Vorgabe!$D$2:'Vorgabe'!$D$30)),"Feiertag",IF(A31="Sa","Wochenende",IF(A31="So","Wochenende","")))</f>
        <v/>
      </c>
      <c r="D31" s="3"/>
      <c r="E31" s="3">
        <f>IF(D31="",0,Vorgabe!$B$4)</f>
        <v>0</v>
      </c>
      <c r="F31" s="3"/>
      <c r="G31" s="3">
        <f t="shared" si="2"/>
        <v>0</v>
      </c>
      <c r="H31" s="3">
        <f>IF(C31="Fehlzeit",Vorgabe!$B$3,IF(C31="",Vorgabe!$B$3,))</f>
        <v>0.33333333333333331</v>
      </c>
      <c r="I31" s="3">
        <f t="shared" si="3"/>
        <v>0</v>
      </c>
    </row>
    <row r="32" spans="1:9" x14ac:dyDescent="0.2">
      <c r="A32" s="5" t="str">
        <f t="shared" si="0"/>
        <v>Fr</v>
      </c>
      <c r="B32" s="6">
        <f t="shared" si="1"/>
        <v>41573</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Sa</v>
      </c>
      <c r="B33" s="6">
        <f t="shared" si="1"/>
        <v>41574</v>
      </c>
      <c r="C33" s="5" t="str">
        <f t="array" ref="C33">IF(OR(EXACT(B33,Vorgabe!$D$2:'Vorgabe'!$D$30)),"Feiertag",IF(A33="Sa","Wochenende",IF(A33="So","Wochenende","")))</f>
        <v>Wochenende</v>
      </c>
      <c r="D33" s="3"/>
      <c r="E33" s="3">
        <f>IF(D33="",0,Vorgabe!$B$4)</f>
        <v>0</v>
      </c>
      <c r="F33" s="3"/>
      <c r="G33" s="3">
        <f t="shared" si="2"/>
        <v>0</v>
      </c>
      <c r="H33" s="3">
        <f>IF(C33="Fehlzeit",Vorgabe!$B$3,IF(C33="",Vorgabe!$B$3,))</f>
        <v>0</v>
      </c>
      <c r="I33" s="3">
        <f t="shared" si="3"/>
        <v>0</v>
      </c>
    </row>
    <row r="34" spans="1:9" x14ac:dyDescent="0.2">
      <c r="A34" s="5" t="str">
        <f t="shared" si="0"/>
        <v>So</v>
      </c>
      <c r="B34" s="6">
        <f t="shared" si="1"/>
        <v>41575</v>
      </c>
      <c r="C34" s="5" t="str">
        <f t="array" ref="C34">IF(OR(EXACT(B34,Vorgabe!$D$2:'Vorgabe'!$D$30)),"Feiertag",IF(A34="Sa","Wochenende",IF(A34="So","Wochenende","")))</f>
        <v>Wochenende</v>
      </c>
      <c r="D34" s="3"/>
      <c r="E34" s="3">
        <f>IF(D34="",0,Vorgabe!$B$4)</f>
        <v>0</v>
      </c>
      <c r="F34" s="3"/>
      <c r="G34" s="3">
        <f t="shared" si="2"/>
        <v>0</v>
      </c>
      <c r="H34" s="3">
        <f>IF(C34="Fehlzeit",Vorgabe!$B$3,IF(C34="",Vorgabe!$B$3,))</f>
        <v>0</v>
      </c>
      <c r="I34" s="3">
        <f t="shared" si="3"/>
        <v>0</v>
      </c>
    </row>
    <row r="35" spans="1:9" x14ac:dyDescent="0.2">
      <c r="A35" s="5" t="str">
        <f t="shared" si="0"/>
        <v>Mo</v>
      </c>
      <c r="B35" s="6">
        <f t="shared" si="1"/>
        <v>41576</v>
      </c>
      <c r="C35" s="5" t="str">
        <f t="array" ref="C35">IF(OR(EXACT(B35,Vorgabe!$D$2:'Vorgabe'!$D$30)),"Feiertag",IF(A35="Sa","Wochenende",IF(A35="So","Wochenende","")))</f>
        <v/>
      </c>
      <c r="D35" s="3"/>
      <c r="E35" s="3">
        <f>IF(D35="",0,Vorgabe!$B$4)</f>
        <v>0</v>
      </c>
      <c r="F35" s="3"/>
      <c r="G35" s="3">
        <f t="shared" si="2"/>
        <v>0</v>
      </c>
      <c r="H35" s="3">
        <f>IF(C35="Fehlzeit",Vorgabe!$B$3,IF(C35="",Vorgabe!$B$3,))</f>
        <v>0.33333333333333331</v>
      </c>
      <c r="I35" s="3">
        <f t="shared" si="3"/>
        <v>0</v>
      </c>
    </row>
    <row r="36" spans="1:9" x14ac:dyDescent="0.2">
      <c r="A36" s="5" t="str">
        <f t="shared" si="0"/>
        <v>Di</v>
      </c>
      <c r="B36" s="6">
        <f t="shared" si="1"/>
        <v>41577</v>
      </c>
      <c r="C36" s="5" t="str">
        <f t="array" ref="C36">IF(OR(EXACT(B36,Vorgabe!$D$2:'Vorgabe'!$D$30)),"Feiertag",IF(A36="Sa","Wochenende",IF(A36="So","Wochenende","")))</f>
        <v/>
      </c>
      <c r="D36" s="3"/>
      <c r="E36" s="3">
        <f>IF(D36="",0,Vorgabe!$B$4)</f>
        <v>0</v>
      </c>
      <c r="F36" s="3"/>
      <c r="G36" s="3">
        <f t="shared" si="2"/>
        <v>0</v>
      </c>
      <c r="H36" s="3">
        <f>IF(C36="Fehlzeit",Vorgabe!$B$3,IF(C36="",Vorgabe!$B$3,))</f>
        <v>0.33333333333333331</v>
      </c>
      <c r="I36" s="3">
        <f t="shared" si="3"/>
        <v>0</v>
      </c>
    </row>
  </sheetData>
  <mergeCells count="4">
    <mergeCell ref="A1:C1"/>
    <mergeCell ref="G1:H1"/>
    <mergeCell ref="G2:H2"/>
    <mergeCell ref="G3:H3"/>
  </mergeCells>
  <conditionalFormatting sqref="A6:I36">
    <cfRule type="expression" dxfId="5" priority="1" stopIfTrue="1">
      <formula>OR($C6="Krank",$C6="Fehlzeit")</formula>
    </cfRule>
    <cfRule type="expression" dxfId="4"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12.57031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41578</v>
      </c>
      <c r="E1" s="12">
        <f>Vorgabe!B2</f>
        <v>2017</v>
      </c>
      <c r="F1" s="13">
        <v>11</v>
      </c>
      <c r="G1" s="19" t="s">
        <v>6</v>
      </c>
      <c r="H1" s="19"/>
      <c r="I1" s="17">
        <f>SUM(G6:G35)</f>
        <v>0</v>
      </c>
    </row>
    <row r="2" spans="1:9" ht="14.25" x14ac:dyDescent="0.2">
      <c r="G2" s="20" t="s">
        <v>7</v>
      </c>
      <c r="H2" s="20"/>
      <c r="I2" s="4">
        <f>SUM(I6:I35)</f>
        <v>0</v>
      </c>
    </row>
    <row r="3" spans="1:9" ht="15.75" x14ac:dyDescent="0.25">
      <c r="B3" s="14" t="s">
        <v>9</v>
      </c>
      <c r="C3" s="15">
        <f ca="1">INDIRECT(TEXT(D1-1,"MMMM")&amp;"!I3")</f>
        <v>0.5</v>
      </c>
      <c r="G3" s="19" t="s">
        <v>8</v>
      </c>
      <c r="H3" s="19"/>
      <c r="I3" s="17">
        <f ca="1">C3+SUM(I6:I35)</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5" si="0">TEXT(B6,"TTT")</f>
        <v>Mi</v>
      </c>
      <c r="B6" s="6">
        <f t="shared" ref="B6:B35" si="1">DATE($E$1,$F$1,ROW()-5)</f>
        <v>41578</v>
      </c>
      <c r="C6" s="5" t="str">
        <f t="array" ref="C6">IF(OR(EXACT(B6,Vorgabe!$D$2:'Vorgabe'!$D$30)),"Feiertag",IF(A6="Sa","Wochenende",IF(A6="So","Wochenende","")))</f>
        <v/>
      </c>
      <c r="D6" s="3"/>
      <c r="E6" s="3">
        <f>IF(D6="",0,Vorgabe!$B$4)</f>
        <v>0</v>
      </c>
      <c r="F6" s="3"/>
      <c r="G6" s="3">
        <f t="shared" ref="G6:G35" si="2">IF(D6="",0,IF(F6&gt;D6,F6-D6-E6,1+F6-D6-E6))</f>
        <v>0</v>
      </c>
      <c r="H6" s="3">
        <f>IF(C6="Fehlzeit",Vorgabe!$B$3,IF(C6="",Vorgabe!$B$3,))</f>
        <v>0.33333333333333331</v>
      </c>
      <c r="I6" s="3">
        <f t="shared" ref="I6:I35" si="3">IF(C6="Fehlzeit",G6-H6,IF(D6="",0,IF(G6&lt;&gt;0,G6-H6,)))</f>
        <v>0</v>
      </c>
    </row>
    <row r="7" spans="1:9" x14ac:dyDescent="0.2">
      <c r="A7" s="5" t="str">
        <f t="shared" si="0"/>
        <v>Do</v>
      </c>
      <c r="B7" s="6">
        <f t="shared" si="1"/>
        <v>41579</v>
      </c>
      <c r="C7" s="5" t="str">
        <f t="array" ref="C7">IF(OR(EXACT(B7,Vorgabe!$D$2:'Vorgabe'!$D$30)),"Feiertag",IF(A7="Sa","Wochenende",IF(A7="So","Wochenende","")))</f>
        <v/>
      </c>
      <c r="D7" s="3"/>
      <c r="E7" s="3">
        <f>IF(D7="",0,Vorgabe!$B$4)</f>
        <v>0</v>
      </c>
      <c r="F7" s="3"/>
      <c r="G7" s="3">
        <f t="shared" si="2"/>
        <v>0</v>
      </c>
      <c r="H7" s="3">
        <f>IF(C7="Fehlzeit",Vorgabe!$B$3,IF(C7="",Vorgabe!$B$3,))</f>
        <v>0.33333333333333331</v>
      </c>
      <c r="I7" s="3">
        <f t="shared" si="3"/>
        <v>0</v>
      </c>
    </row>
    <row r="8" spans="1:9" x14ac:dyDescent="0.2">
      <c r="A8" s="5" t="str">
        <f t="shared" si="0"/>
        <v>Fr</v>
      </c>
      <c r="B8" s="6">
        <f t="shared" si="1"/>
        <v>41580</v>
      </c>
      <c r="C8" s="5" t="str">
        <f t="array" ref="C8">IF(OR(EXACT(B8,Vorgabe!$D$2:'Vorgabe'!$D$30)),"Feiertag",IF(A8="Sa","Wochenende",IF(A8="So","Wochenende","")))</f>
        <v/>
      </c>
      <c r="D8" s="3"/>
      <c r="E8" s="3">
        <f>IF(D8="",0,Vorgabe!$B$4)</f>
        <v>0</v>
      </c>
      <c r="F8" s="3"/>
      <c r="G8" s="3">
        <f t="shared" si="2"/>
        <v>0</v>
      </c>
      <c r="H8" s="3">
        <f>IF(C8="Fehlzeit",Vorgabe!$B$3,IF(C8="",Vorgabe!$B$3,))</f>
        <v>0.33333333333333331</v>
      </c>
      <c r="I8" s="3">
        <f t="shared" si="3"/>
        <v>0</v>
      </c>
    </row>
    <row r="9" spans="1:9" x14ac:dyDescent="0.2">
      <c r="A9" s="5" t="str">
        <f t="shared" si="0"/>
        <v>Sa</v>
      </c>
      <c r="B9" s="6">
        <f t="shared" si="1"/>
        <v>41581</v>
      </c>
      <c r="C9" s="5" t="str">
        <f t="array" ref="C9">IF(OR(EXACT(B9,Vorgabe!$D$2:'Vorgabe'!$D$30)),"Feiertag",IF(A9="Sa","Wochenende",IF(A9="So","Wochenende","")))</f>
        <v>Wochenende</v>
      </c>
      <c r="D9" s="3"/>
      <c r="E9" s="3">
        <f>IF(D9="",0,Vorgabe!$B$4)</f>
        <v>0</v>
      </c>
      <c r="F9" s="3"/>
      <c r="G9" s="3">
        <f t="shared" si="2"/>
        <v>0</v>
      </c>
      <c r="H9" s="3">
        <f>IF(C9="Fehlzeit",Vorgabe!$B$3,IF(C9="",Vorgabe!$B$3,))</f>
        <v>0</v>
      </c>
      <c r="I9" s="3">
        <f t="shared" si="3"/>
        <v>0</v>
      </c>
    </row>
    <row r="10" spans="1:9" x14ac:dyDescent="0.2">
      <c r="A10" s="5" t="str">
        <f t="shared" si="0"/>
        <v>So</v>
      </c>
      <c r="B10" s="6">
        <f t="shared" si="1"/>
        <v>41582</v>
      </c>
      <c r="C10" s="5" t="str">
        <f t="array" ref="C10">IF(OR(EXACT(B10,Vorgabe!$D$2:'Vorgabe'!$D$30)),"Feiertag",IF(A10="Sa","Wochenende",IF(A10="So","Wochenende","")))</f>
        <v>Wochenende</v>
      </c>
      <c r="D10" s="3"/>
      <c r="E10" s="3">
        <f>IF(D10="",0,Vorgabe!$B$4)</f>
        <v>0</v>
      </c>
      <c r="F10" s="3"/>
      <c r="G10" s="3">
        <f t="shared" si="2"/>
        <v>0</v>
      </c>
      <c r="H10" s="3">
        <f>IF(C10="Fehlzeit",Vorgabe!$B$3,IF(C10="",Vorgabe!$B$3,))</f>
        <v>0</v>
      </c>
      <c r="I10" s="3">
        <f t="shared" si="3"/>
        <v>0</v>
      </c>
    </row>
    <row r="11" spans="1:9" x14ac:dyDescent="0.2">
      <c r="A11" s="5" t="str">
        <f t="shared" si="0"/>
        <v>Mo</v>
      </c>
      <c r="B11" s="6">
        <f t="shared" si="1"/>
        <v>41583</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Di</v>
      </c>
      <c r="B12" s="6">
        <f t="shared" si="1"/>
        <v>41584</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Mi</v>
      </c>
      <c r="B13" s="6">
        <f t="shared" si="1"/>
        <v>41585</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Do</v>
      </c>
      <c r="B14" s="6">
        <f t="shared" si="1"/>
        <v>41586</v>
      </c>
      <c r="C14" s="5" t="str">
        <f t="array" ref="C14">IF(OR(EXACT(B14,Vorgabe!$D$2:'Vorgabe'!$D$30)),"Feiertag",IF(A14="Sa","Wochenende",IF(A14="So","Wochenende","")))</f>
        <v/>
      </c>
      <c r="D14" s="3"/>
      <c r="E14" s="3">
        <f>IF(D14="",0,Vorgabe!$B$4)</f>
        <v>0</v>
      </c>
      <c r="F14" s="3"/>
      <c r="G14" s="3">
        <f t="shared" si="2"/>
        <v>0</v>
      </c>
      <c r="H14" s="3">
        <f>IF(C14="Fehlzeit",Vorgabe!$B$3,IF(C14="",Vorgabe!$B$3,))</f>
        <v>0.33333333333333331</v>
      </c>
      <c r="I14" s="3">
        <f t="shared" si="3"/>
        <v>0</v>
      </c>
    </row>
    <row r="15" spans="1:9" x14ac:dyDescent="0.2">
      <c r="A15" s="5" t="str">
        <f t="shared" si="0"/>
        <v>Fr</v>
      </c>
      <c r="B15" s="6">
        <f t="shared" si="1"/>
        <v>41587</v>
      </c>
      <c r="C15" s="5" t="str">
        <f t="array" ref="C15">IF(OR(EXACT(B15,Vorgabe!$D$2:'Vorgabe'!$D$30)),"Feiertag",IF(A15="Sa","Wochenende",IF(A15="So","Wochenende","")))</f>
        <v/>
      </c>
      <c r="D15" s="3"/>
      <c r="E15" s="3">
        <f>IF(D15="",0,Vorgabe!$B$4)</f>
        <v>0</v>
      </c>
      <c r="F15" s="3"/>
      <c r="G15" s="3">
        <f t="shared" si="2"/>
        <v>0</v>
      </c>
      <c r="H15" s="3">
        <f>IF(C15="Fehlzeit",Vorgabe!$B$3,IF(C15="",Vorgabe!$B$3,))</f>
        <v>0.33333333333333331</v>
      </c>
      <c r="I15" s="3">
        <f t="shared" si="3"/>
        <v>0</v>
      </c>
    </row>
    <row r="16" spans="1:9" x14ac:dyDescent="0.2">
      <c r="A16" s="5" t="str">
        <f t="shared" si="0"/>
        <v>Sa</v>
      </c>
      <c r="B16" s="6">
        <f t="shared" si="1"/>
        <v>41588</v>
      </c>
      <c r="C16" s="5" t="str">
        <f t="array" ref="C16">IF(OR(EXACT(B16,Vorgabe!$D$2:'Vorgabe'!$D$30)),"Feiertag",IF(A16="Sa","Wochenende",IF(A16="So","Wochenende","")))</f>
        <v>Wochenende</v>
      </c>
      <c r="D16" s="3"/>
      <c r="E16" s="3">
        <f>IF(D16="",0,Vorgabe!$B$4)</f>
        <v>0</v>
      </c>
      <c r="F16" s="3"/>
      <c r="G16" s="3">
        <f t="shared" si="2"/>
        <v>0</v>
      </c>
      <c r="H16" s="3">
        <f>IF(C16="Fehlzeit",Vorgabe!$B$3,IF(C16="",Vorgabe!$B$3,))</f>
        <v>0</v>
      </c>
      <c r="I16" s="3">
        <f t="shared" si="3"/>
        <v>0</v>
      </c>
    </row>
    <row r="17" spans="1:9" x14ac:dyDescent="0.2">
      <c r="A17" s="5" t="str">
        <f t="shared" si="0"/>
        <v>So</v>
      </c>
      <c r="B17" s="6">
        <f t="shared" si="1"/>
        <v>41589</v>
      </c>
      <c r="C17" s="5" t="str">
        <f t="array" ref="C17">IF(OR(EXACT(B17,Vorgabe!$D$2:'Vorgabe'!$D$30)),"Feiertag",IF(A17="Sa","Wochenende",IF(A17="So","Wochenende","")))</f>
        <v>Wochenende</v>
      </c>
      <c r="D17" s="3"/>
      <c r="E17" s="3">
        <f>IF(D17="",0,Vorgabe!$B$4)</f>
        <v>0</v>
      </c>
      <c r="F17" s="3"/>
      <c r="G17" s="3">
        <f t="shared" si="2"/>
        <v>0</v>
      </c>
      <c r="H17" s="3">
        <f>IF(C17="Fehlzeit",Vorgabe!$B$3,IF(C17="",Vorgabe!$B$3,))</f>
        <v>0</v>
      </c>
      <c r="I17" s="3">
        <f t="shared" si="3"/>
        <v>0</v>
      </c>
    </row>
    <row r="18" spans="1:9" x14ac:dyDescent="0.2">
      <c r="A18" s="5" t="str">
        <f t="shared" si="0"/>
        <v>Mo</v>
      </c>
      <c r="B18" s="6">
        <f t="shared" si="1"/>
        <v>41590</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Di</v>
      </c>
      <c r="B19" s="6">
        <f t="shared" si="1"/>
        <v>41591</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Mi</v>
      </c>
      <c r="B20" s="6">
        <f t="shared" si="1"/>
        <v>41592</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Do</v>
      </c>
      <c r="B21" s="6">
        <f t="shared" si="1"/>
        <v>41593</v>
      </c>
      <c r="C21" s="5" t="str">
        <f t="array" ref="C21">IF(OR(EXACT(B21,Vorgabe!$D$2:'Vorgabe'!$D$30)),"Feiertag",IF(A21="Sa","Wochenende",IF(A21="So","Wochenende","")))</f>
        <v/>
      </c>
      <c r="D21" s="3"/>
      <c r="E21" s="3">
        <f>IF(D21="",0,Vorgabe!$B$4)</f>
        <v>0</v>
      </c>
      <c r="F21" s="3"/>
      <c r="G21" s="3">
        <f t="shared" si="2"/>
        <v>0</v>
      </c>
      <c r="H21" s="3">
        <f>IF(C21="Fehlzeit",Vorgabe!$B$3,IF(C21="",Vorgabe!$B$3,))</f>
        <v>0.33333333333333331</v>
      </c>
      <c r="I21" s="3">
        <f t="shared" si="3"/>
        <v>0</v>
      </c>
    </row>
    <row r="22" spans="1:9" x14ac:dyDescent="0.2">
      <c r="A22" s="5" t="str">
        <f t="shared" si="0"/>
        <v>Fr</v>
      </c>
      <c r="B22" s="6">
        <f t="shared" si="1"/>
        <v>41594</v>
      </c>
      <c r="C22" s="5" t="str">
        <f t="array" ref="C22">IF(OR(EXACT(B22,Vorgabe!$D$2:'Vorgabe'!$D$30)),"Feiertag",IF(A22="Sa","Wochenende",IF(A22="So","Wochenende","")))</f>
        <v/>
      </c>
      <c r="D22" s="3"/>
      <c r="E22" s="3">
        <f>IF(D22="",0,Vorgabe!$B$4)</f>
        <v>0</v>
      </c>
      <c r="F22" s="3"/>
      <c r="G22" s="3">
        <f t="shared" si="2"/>
        <v>0</v>
      </c>
      <c r="H22" s="3">
        <f>IF(C22="Fehlzeit",Vorgabe!$B$3,IF(C22="",Vorgabe!$B$3,))</f>
        <v>0.33333333333333331</v>
      </c>
      <c r="I22" s="3">
        <f t="shared" si="3"/>
        <v>0</v>
      </c>
    </row>
    <row r="23" spans="1:9" x14ac:dyDescent="0.2">
      <c r="A23" s="5" t="str">
        <f t="shared" si="0"/>
        <v>Sa</v>
      </c>
      <c r="B23" s="6">
        <f t="shared" si="1"/>
        <v>41595</v>
      </c>
      <c r="C23" s="5" t="str">
        <f t="array" ref="C23">IF(OR(EXACT(B23,Vorgabe!$D$2:'Vorgabe'!$D$30)),"Feiertag",IF(A23="Sa","Wochenende",IF(A23="So","Wochenende","")))</f>
        <v>Wochenende</v>
      </c>
      <c r="D23" s="3"/>
      <c r="E23" s="3">
        <f>IF(D23="",0,Vorgabe!$B$4)</f>
        <v>0</v>
      </c>
      <c r="F23" s="3"/>
      <c r="G23" s="3">
        <f t="shared" si="2"/>
        <v>0</v>
      </c>
      <c r="H23" s="3">
        <f>IF(C23="Fehlzeit",Vorgabe!$B$3,IF(C23="",Vorgabe!$B$3,))</f>
        <v>0</v>
      </c>
      <c r="I23" s="3">
        <f t="shared" si="3"/>
        <v>0</v>
      </c>
    </row>
    <row r="24" spans="1:9" x14ac:dyDescent="0.2">
      <c r="A24" s="5" t="str">
        <f t="shared" si="0"/>
        <v>So</v>
      </c>
      <c r="B24" s="6">
        <f t="shared" si="1"/>
        <v>41596</v>
      </c>
      <c r="C24" s="5" t="str">
        <f t="array" ref="C24">IF(OR(EXACT(B24,Vorgabe!$D$2:'Vorgabe'!$D$30)),"Feiertag",IF(A24="Sa","Wochenende",IF(A24="So","Wochenende","")))</f>
        <v>Wochenende</v>
      </c>
      <c r="D24" s="3"/>
      <c r="E24" s="3">
        <f>IF(D24="",0,Vorgabe!$B$4)</f>
        <v>0</v>
      </c>
      <c r="F24" s="3"/>
      <c r="G24" s="3">
        <f t="shared" si="2"/>
        <v>0</v>
      </c>
      <c r="H24" s="3">
        <f>IF(C24="Fehlzeit",Vorgabe!$B$3,IF(C24="",Vorgabe!$B$3,))</f>
        <v>0</v>
      </c>
      <c r="I24" s="3">
        <f t="shared" si="3"/>
        <v>0</v>
      </c>
    </row>
    <row r="25" spans="1:9" x14ac:dyDescent="0.2">
      <c r="A25" s="5" t="str">
        <f t="shared" si="0"/>
        <v>Mo</v>
      </c>
      <c r="B25" s="6">
        <f t="shared" si="1"/>
        <v>41597</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Di</v>
      </c>
      <c r="B26" s="6">
        <f t="shared" si="1"/>
        <v>41598</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Mi</v>
      </c>
      <c r="B27" s="6">
        <f t="shared" si="1"/>
        <v>41599</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Do</v>
      </c>
      <c r="B28" s="6">
        <f t="shared" si="1"/>
        <v>41600</v>
      </c>
      <c r="C28" s="5" t="str">
        <f t="array" ref="C28">IF(OR(EXACT(B28,Vorgabe!$D$2:'Vorgabe'!$D$30)),"Feiertag",IF(A28="Sa","Wochenende",IF(A28="So","Wochenende","")))</f>
        <v/>
      </c>
      <c r="D28" s="3"/>
      <c r="E28" s="3">
        <f>IF(D28="",0,Vorgabe!$B$4)</f>
        <v>0</v>
      </c>
      <c r="F28" s="3"/>
      <c r="G28" s="3">
        <f t="shared" si="2"/>
        <v>0</v>
      </c>
      <c r="H28" s="3">
        <f>IF(C28="Fehlzeit",Vorgabe!$B$3,IF(C28="",Vorgabe!$B$3,))</f>
        <v>0.33333333333333331</v>
      </c>
      <c r="I28" s="3">
        <f t="shared" si="3"/>
        <v>0</v>
      </c>
    </row>
    <row r="29" spans="1:9" x14ac:dyDescent="0.2">
      <c r="A29" s="5" t="str">
        <f t="shared" si="0"/>
        <v>Fr</v>
      </c>
      <c r="B29" s="6">
        <f t="shared" si="1"/>
        <v>41601</v>
      </c>
      <c r="C29" s="5" t="str">
        <f t="array" ref="C29">IF(OR(EXACT(B29,Vorgabe!$D$2:'Vorgabe'!$D$30)),"Feiertag",IF(A29="Sa","Wochenende",IF(A29="So","Wochenende","")))</f>
        <v/>
      </c>
      <c r="D29" s="3"/>
      <c r="E29" s="3">
        <f>IF(D29="",0,Vorgabe!$B$4)</f>
        <v>0</v>
      </c>
      <c r="F29" s="3"/>
      <c r="G29" s="3">
        <f t="shared" si="2"/>
        <v>0</v>
      </c>
      <c r="H29" s="3">
        <f>IF(C29="Fehlzeit",Vorgabe!$B$3,IF(C29="",Vorgabe!$B$3,))</f>
        <v>0.33333333333333331</v>
      </c>
      <c r="I29" s="3">
        <f t="shared" si="3"/>
        <v>0</v>
      </c>
    </row>
    <row r="30" spans="1:9" x14ac:dyDescent="0.2">
      <c r="A30" s="5" t="str">
        <f t="shared" si="0"/>
        <v>Sa</v>
      </c>
      <c r="B30" s="6">
        <f t="shared" si="1"/>
        <v>41602</v>
      </c>
      <c r="C30" s="5" t="str">
        <f t="array" ref="C30">IF(OR(EXACT(B30,Vorgabe!$D$2:'Vorgabe'!$D$30)),"Feiertag",IF(A30="Sa","Wochenende",IF(A30="So","Wochenende","")))</f>
        <v>Wochenende</v>
      </c>
      <c r="D30" s="3"/>
      <c r="E30" s="3">
        <f>IF(D30="",0,Vorgabe!$B$4)</f>
        <v>0</v>
      </c>
      <c r="F30" s="3"/>
      <c r="G30" s="3">
        <f t="shared" si="2"/>
        <v>0</v>
      </c>
      <c r="H30" s="3">
        <f>IF(C30="Fehlzeit",Vorgabe!$B$3,IF(C30="",Vorgabe!$B$3,))</f>
        <v>0</v>
      </c>
      <c r="I30" s="3">
        <f t="shared" si="3"/>
        <v>0</v>
      </c>
    </row>
    <row r="31" spans="1:9" x14ac:dyDescent="0.2">
      <c r="A31" s="5" t="str">
        <f t="shared" si="0"/>
        <v>So</v>
      </c>
      <c r="B31" s="6">
        <f t="shared" si="1"/>
        <v>41603</v>
      </c>
      <c r="C31" s="5" t="str">
        <f t="array" ref="C31">IF(OR(EXACT(B31,Vorgabe!$D$2:'Vorgabe'!$D$30)),"Feiertag",IF(A31="Sa","Wochenende",IF(A31="So","Wochenende","")))</f>
        <v>Wochenende</v>
      </c>
      <c r="D31" s="3"/>
      <c r="E31" s="3">
        <f>IF(D31="",0,Vorgabe!$B$4)</f>
        <v>0</v>
      </c>
      <c r="F31" s="3"/>
      <c r="G31" s="3">
        <f t="shared" si="2"/>
        <v>0</v>
      </c>
      <c r="H31" s="3">
        <f>IF(C31="Fehlzeit",Vorgabe!$B$3,IF(C31="",Vorgabe!$B$3,))</f>
        <v>0</v>
      </c>
      <c r="I31" s="3">
        <f t="shared" si="3"/>
        <v>0</v>
      </c>
    </row>
    <row r="32" spans="1:9" x14ac:dyDescent="0.2">
      <c r="A32" s="5" t="str">
        <f t="shared" si="0"/>
        <v>Mo</v>
      </c>
      <c r="B32" s="6">
        <f t="shared" si="1"/>
        <v>41604</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Di</v>
      </c>
      <c r="B33" s="6">
        <f t="shared" si="1"/>
        <v>41605</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Mi</v>
      </c>
      <c r="B34" s="6">
        <f t="shared" si="1"/>
        <v>41606</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Do</v>
      </c>
      <c r="B35" s="6">
        <f t="shared" si="1"/>
        <v>41607</v>
      </c>
      <c r="C35" s="5" t="str">
        <f t="array" ref="C35">IF(OR(EXACT(B35,Vorgabe!$D$2:'Vorgabe'!$D$30)),"Feiertag",IF(A35="Sa","Wochenende",IF(A35="So","Wochenende","")))</f>
        <v/>
      </c>
      <c r="D35" s="3"/>
      <c r="E35" s="3">
        <f>IF(D35="",0,Vorgabe!$B$4)</f>
        <v>0</v>
      </c>
      <c r="F35" s="3"/>
      <c r="G35" s="3">
        <f t="shared" si="2"/>
        <v>0</v>
      </c>
      <c r="H35" s="3">
        <f>IF(C35="Fehlzeit",Vorgabe!$B$3,IF(C35="",Vorgabe!$B$3,))</f>
        <v>0.33333333333333331</v>
      </c>
      <c r="I35" s="3">
        <f t="shared" si="3"/>
        <v>0</v>
      </c>
    </row>
  </sheetData>
  <mergeCells count="4">
    <mergeCell ref="A1:C1"/>
    <mergeCell ref="G1:H1"/>
    <mergeCell ref="G2:H2"/>
    <mergeCell ref="G3:H3"/>
  </mergeCells>
  <conditionalFormatting sqref="A6:I35">
    <cfRule type="expression" dxfId="3" priority="1" stopIfTrue="1">
      <formula>OR($C6="Krank",$C6="Fehlzeit")</formula>
    </cfRule>
    <cfRule type="expression" dxfId="2"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17" workbookViewId="0">
      <selection activeCell="K20" sqref="K20"/>
    </sheetView>
  </sheetViews>
  <sheetFormatPr baseColWidth="10" defaultRowHeight="12.75" x14ac:dyDescent="0.2"/>
  <cols>
    <col min="1" max="1" width="5.42578125" bestFit="1" customWidth="1"/>
    <col min="2" max="2" width="10.85546875" bestFit="1" customWidth="1"/>
    <col min="3" max="3" width="11.85546875" bestFit="1" customWidth="1"/>
    <col min="4" max="4" width="12.42578125" bestFit="1" customWidth="1"/>
    <col min="5" max="5" width="7.7109375" bestFit="1" customWidth="1"/>
    <col min="6" max="6" width="6.5703125" bestFit="1" customWidth="1"/>
    <col min="7" max="7" width="10.7109375" customWidth="1"/>
    <col min="8" max="8" width="13.85546875" customWidth="1"/>
    <col min="9" max="9" width="10.140625" customWidth="1"/>
  </cols>
  <sheetData>
    <row r="1" spans="1:9" ht="21" customHeight="1" x14ac:dyDescent="0.25">
      <c r="A1" s="18" t="s">
        <v>5</v>
      </c>
      <c r="B1" s="18"/>
      <c r="C1" s="18"/>
      <c r="D1" s="11">
        <f>DATE(E1,F1,1)</f>
        <v>41608</v>
      </c>
      <c r="E1" s="12">
        <f>Vorgabe!B2</f>
        <v>2017</v>
      </c>
      <c r="F1" s="13">
        <v>12</v>
      </c>
      <c r="G1" s="19" t="s">
        <v>6</v>
      </c>
      <c r="H1" s="19"/>
      <c r="I1" s="17">
        <f>SUM(G6:G36)</f>
        <v>0</v>
      </c>
    </row>
    <row r="2" spans="1:9" ht="14.25" x14ac:dyDescent="0.2">
      <c r="G2" s="20" t="s">
        <v>7</v>
      </c>
      <c r="H2" s="20"/>
      <c r="I2" s="4">
        <f>SUM(I6:I36)</f>
        <v>0</v>
      </c>
    </row>
    <row r="3" spans="1:9" ht="15.75" x14ac:dyDescent="0.25">
      <c r="B3" s="14" t="s">
        <v>9</v>
      </c>
      <c r="C3" s="15">
        <f ca="1">INDIRECT(TEXT(D1-1,"MMMM")&amp;"!I3")</f>
        <v>0.5</v>
      </c>
      <c r="G3" s="19" t="s">
        <v>8</v>
      </c>
      <c r="H3" s="19"/>
      <c r="I3" s="17">
        <f ca="1">C3+SUM(I6:I36)</f>
        <v>0.5</v>
      </c>
    </row>
    <row r="5" spans="1:9" ht="15" x14ac:dyDescent="0.25">
      <c r="A5" s="16" t="s">
        <v>10</v>
      </c>
      <c r="B5" s="16" t="s">
        <v>11</v>
      </c>
      <c r="C5" s="16" t="s">
        <v>12</v>
      </c>
      <c r="D5" s="16" t="s">
        <v>13</v>
      </c>
      <c r="E5" s="16" t="s">
        <v>14</v>
      </c>
      <c r="F5" s="16" t="s">
        <v>15</v>
      </c>
      <c r="G5" s="16" t="s">
        <v>16</v>
      </c>
      <c r="H5" s="16" t="s">
        <v>17</v>
      </c>
      <c r="I5" s="16" t="s">
        <v>18</v>
      </c>
    </row>
    <row r="6" spans="1:9" x14ac:dyDescent="0.2">
      <c r="A6" s="5" t="str">
        <f t="shared" ref="A6:A36" si="0">TEXT(B6,"TTT")</f>
        <v>Fr</v>
      </c>
      <c r="B6" s="6">
        <f t="shared" ref="B6:B36" si="1">DATE($E$1,$F$1,ROW()-5)</f>
        <v>41608</v>
      </c>
      <c r="C6" s="5" t="str">
        <f t="array" ref="C6">IF(OR(EXACT(B6,Vorgabe!$D$2:'Vorgabe'!$D$30)),"Feiertag",IF(A6="Sa","Wochenende",IF(A6="So","Wochenende","")))</f>
        <v/>
      </c>
      <c r="D6" s="3"/>
      <c r="E6" s="3">
        <f>IF(D6="",0,Vorgabe!$B$4)</f>
        <v>0</v>
      </c>
      <c r="F6" s="3"/>
      <c r="G6" s="3">
        <f t="shared" ref="G6:G36" si="2">IF(D6="",0,IF(F6&gt;D6,F6-D6-E6,1+F6-D6-E6))</f>
        <v>0</v>
      </c>
      <c r="H6" s="3">
        <f>IF(C6="Fehlzeit",Vorgabe!$B$3,IF(C6="",Vorgabe!$B$3,))</f>
        <v>0.33333333333333331</v>
      </c>
      <c r="I6" s="3">
        <f t="shared" ref="I6:I36" si="3">IF(C6="Fehlzeit",G6-H6,IF(D6="",0,IF(G6&lt;&gt;0,G6-H6,)))</f>
        <v>0</v>
      </c>
    </row>
    <row r="7" spans="1:9" x14ac:dyDescent="0.2">
      <c r="A7" s="5" t="str">
        <f t="shared" si="0"/>
        <v>Sa</v>
      </c>
      <c r="B7" s="6">
        <f t="shared" si="1"/>
        <v>41609</v>
      </c>
      <c r="C7" s="5" t="str">
        <f t="array" ref="C7">IF(OR(EXACT(B7,Vorgabe!$D$2:'Vorgabe'!$D$30)),"Feiertag",IF(A7="Sa","Wochenende",IF(A7="So","Wochenende","")))</f>
        <v>Wochenende</v>
      </c>
      <c r="D7" s="3"/>
      <c r="E7" s="3">
        <f>IF(D7="",0,Vorgabe!$B$4)</f>
        <v>0</v>
      </c>
      <c r="F7" s="3"/>
      <c r="G7" s="3">
        <f t="shared" si="2"/>
        <v>0</v>
      </c>
      <c r="H7" s="3">
        <f>IF(C7="Fehlzeit",Vorgabe!$B$3,IF(C7="",Vorgabe!$B$3,))</f>
        <v>0</v>
      </c>
      <c r="I7" s="3">
        <f t="shared" si="3"/>
        <v>0</v>
      </c>
    </row>
    <row r="8" spans="1:9" x14ac:dyDescent="0.2">
      <c r="A8" s="5" t="str">
        <f t="shared" si="0"/>
        <v>So</v>
      </c>
      <c r="B8" s="6">
        <f t="shared" si="1"/>
        <v>41610</v>
      </c>
      <c r="C8" s="5" t="str">
        <f t="array" ref="C8">IF(OR(EXACT(B8,Vorgabe!$D$2:'Vorgabe'!$D$30)),"Feiertag",IF(A8="Sa","Wochenende",IF(A8="So","Wochenende","")))</f>
        <v>Wochenende</v>
      </c>
      <c r="D8" s="3"/>
      <c r="E8" s="3">
        <f>IF(D8="",0,Vorgabe!$B$4)</f>
        <v>0</v>
      </c>
      <c r="F8" s="3"/>
      <c r="G8" s="3">
        <f t="shared" si="2"/>
        <v>0</v>
      </c>
      <c r="H8" s="3">
        <f>IF(C8="Fehlzeit",Vorgabe!$B$3,IF(C8="",Vorgabe!$B$3,))</f>
        <v>0</v>
      </c>
      <c r="I8" s="3">
        <f t="shared" si="3"/>
        <v>0</v>
      </c>
    </row>
    <row r="9" spans="1:9" x14ac:dyDescent="0.2">
      <c r="A9" s="5" t="str">
        <f t="shared" si="0"/>
        <v>Mo</v>
      </c>
      <c r="B9" s="6">
        <f t="shared" si="1"/>
        <v>41611</v>
      </c>
      <c r="C9" s="5" t="str">
        <f t="array" ref="C9">IF(OR(EXACT(B9,Vorgabe!$D$2:'Vorgabe'!$D$30)),"Feiertag",IF(A9="Sa","Wochenende",IF(A9="So","Wochenende","")))</f>
        <v/>
      </c>
      <c r="D9" s="3"/>
      <c r="E9" s="3">
        <f>IF(D9="",0,Vorgabe!$B$4)</f>
        <v>0</v>
      </c>
      <c r="F9" s="3"/>
      <c r="G9" s="3">
        <f t="shared" si="2"/>
        <v>0</v>
      </c>
      <c r="H9" s="3">
        <f>IF(C9="Fehlzeit",Vorgabe!$B$3,IF(C9="",Vorgabe!$B$3,))</f>
        <v>0.33333333333333331</v>
      </c>
      <c r="I9" s="3">
        <f t="shared" si="3"/>
        <v>0</v>
      </c>
    </row>
    <row r="10" spans="1:9" x14ac:dyDescent="0.2">
      <c r="A10" s="5" t="str">
        <f t="shared" si="0"/>
        <v>Di</v>
      </c>
      <c r="B10" s="6">
        <f t="shared" si="1"/>
        <v>41612</v>
      </c>
      <c r="C10" s="5" t="str">
        <f t="array" ref="C10">IF(OR(EXACT(B10,Vorgabe!$D$2:'Vorgabe'!$D$30)),"Feiertag",IF(A10="Sa","Wochenende",IF(A10="So","Wochenende","")))</f>
        <v/>
      </c>
      <c r="D10" s="3"/>
      <c r="E10" s="3">
        <f>IF(D10="",0,Vorgabe!$B$4)</f>
        <v>0</v>
      </c>
      <c r="F10" s="3"/>
      <c r="G10" s="3">
        <f t="shared" si="2"/>
        <v>0</v>
      </c>
      <c r="H10" s="3">
        <f>IF(C10="Fehlzeit",Vorgabe!$B$3,IF(C10="",Vorgabe!$B$3,))</f>
        <v>0.33333333333333331</v>
      </c>
      <c r="I10" s="3">
        <f t="shared" si="3"/>
        <v>0</v>
      </c>
    </row>
    <row r="11" spans="1:9" x14ac:dyDescent="0.2">
      <c r="A11" s="5" t="str">
        <f t="shared" si="0"/>
        <v>Mi</v>
      </c>
      <c r="B11" s="6">
        <f t="shared" si="1"/>
        <v>41613</v>
      </c>
      <c r="C11" s="5" t="str">
        <f t="array" ref="C11">IF(OR(EXACT(B11,Vorgabe!$D$2:'Vorgabe'!$D$30)),"Feiertag",IF(A11="Sa","Wochenende",IF(A11="So","Wochenende","")))</f>
        <v/>
      </c>
      <c r="D11" s="3"/>
      <c r="E11" s="3">
        <f>IF(D11="",0,Vorgabe!$B$4)</f>
        <v>0</v>
      </c>
      <c r="F11" s="3"/>
      <c r="G11" s="3">
        <f t="shared" si="2"/>
        <v>0</v>
      </c>
      <c r="H11" s="3">
        <f>IF(C11="Fehlzeit",Vorgabe!$B$3,IF(C11="",Vorgabe!$B$3,))</f>
        <v>0.33333333333333331</v>
      </c>
      <c r="I11" s="3">
        <f t="shared" si="3"/>
        <v>0</v>
      </c>
    </row>
    <row r="12" spans="1:9" x14ac:dyDescent="0.2">
      <c r="A12" s="5" t="str">
        <f t="shared" si="0"/>
        <v>Do</v>
      </c>
      <c r="B12" s="6">
        <f t="shared" si="1"/>
        <v>41614</v>
      </c>
      <c r="C12" s="5" t="str">
        <f t="array" ref="C12">IF(OR(EXACT(B12,Vorgabe!$D$2:'Vorgabe'!$D$30)),"Feiertag",IF(A12="Sa","Wochenende",IF(A12="So","Wochenende","")))</f>
        <v/>
      </c>
      <c r="D12" s="3"/>
      <c r="E12" s="3">
        <f>IF(D12="",0,Vorgabe!$B$4)</f>
        <v>0</v>
      </c>
      <c r="F12" s="3"/>
      <c r="G12" s="3">
        <f t="shared" si="2"/>
        <v>0</v>
      </c>
      <c r="H12" s="3">
        <f>IF(C12="Fehlzeit",Vorgabe!$B$3,IF(C12="",Vorgabe!$B$3,))</f>
        <v>0.33333333333333331</v>
      </c>
      <c r="I12" s="3">
        <f t="shared" si="3"/>
        <v>0</v>
      </c>
    </row>
    <row r="13" spans="1:9" x14ac:dyDescent="0.2">
      <c r="A13" s="5" t="str">
        <f t="shared" si="0"/>
        <v>Fr</v>
      </c>
      <c r="B13" s="6">
        <f t="shared" si="1"/>
        <v>41615</v>
      </c>
      <c r="C13" s="5" t="str">
        <f t="array" ref="C13">IF(OR(EXACT(B13,Vorgabe!$D$2:'Vorgabe'!$D$30)),"Feiertag",IF(A13="Sa","Wochenende",IF(A13="So","Wochenende","")))</f>
        <v/>
      </c>
      <c r="D13" s="3"/>
      <c r="E13" s="3">
        <f>IF(D13="",0,Vorgabe!$B$4)</f>
        <v>0</v>
      </c>
      <c r="F13" s="3"/>
      <c r="G13" s="3">
        <f t="shared" si="2"/>
        <v>0</v>
      </c>
      <c r="H13" s="3">
        <f>IF(C13="Fehlzeit",Vorgabe!$B$3,IF(C13="",Vorgabe!$B$3,))</f>
        <v>0.33333333333333331</v>
      </c>
      <c r="I13" s="3">
        <f t="shared" si="3"/>
        <v>0</v>
      </c>
    </row>
    <row r="14" spans="1:9" x14ac:dyDescent="0.2">
      <c r="A14" s="5" t="str">
        <f t="shared" si="0"/>
        <v>Sa</v>
      </c>
      <c r="B14" s="6">
        <f t="shared" si="1"/>
        <v>41616</v>
      </c>
      <c r="C14" s="5" t="str">
        <f t="array" ref="C14">IF(OR(EXACT(B14,Vorgabe!$D$2:'Vorgabe'!$D$30)),"Feiertag",IF(A14="Sa","Wochenende",IF(A14="So","Wochenende","")))</f>
        <v>Wochenende</v>
      </c>
      <c r="D14" s="3"/>
      <c r="E14" s="3">
        <f>IF(D14="",0,Vorgabe!$B$4)</f>
        <v>0</v>
      </c>
      <c r="F14" s="3"/>
      <c r="G14" s="3">
        <f t="shared" si="2"/>
        <v>0</v>
      </c>
      <c r="H14" s="3">
        <f>IF(C14="Fehlzeit",Vorgabe!$B$3,IF(C14="",Vorgabe!$B$3,))</f>
        <v>0</v>
      </c>
      <c r="I14" s="3">
        <f t="shared" si="3"/>
        <v>0</v>
      </c>
    </row>
    <row r="15" spans="1:9" x14ac:dyDescent="0.2">
      <c r="A15" s="5" t="str">
        <f t="shared" si="0"/>
        <v>So</v>
      </c>
      <c r="B15" s="6">
        <f t="shared" si="1"/>
        <v>41617</v>
      </c>
      <c r="C15" s="5" t="str">
        <f t="array" ref="C15">IF(OR(EXACT(B15,Vorgabe!$D$2:'Vorgabe'!$D$30)),"Feiertag",IF(A15="Sa","Wochenende",IF(A15="So","Wochenende","")))</f>
        <v>Wochenende</v>
      </c>
      <c r="D15" s="3"/>
      <c r="E15" s="3">
        <f>IF(D15="",0,Vorgabe!$B$4)</f>
        <v>0</v>
      </c>
      <c r="F15" s="3"/>
      <c r="G15" s="3">
        <f t="shared" si="2"/>
        <v>0</v>
      </c>
      <c r="H15" s="3">
        <f>IF(C15="Fehlzeit",Vorgabe!$B$3,IF(C15="",Vorgabe!$B$3,))</f>
        <v>0</v>
      </c>
      <c r="I15" s="3">
        <f t="shared" si="3"/>
        <v>0</v>
      </c>
    </row>
    <row r="16" spans="1:9" x14ac:dyDescent="0.2">
      <c r="A16" s="5" t="str">
        <f t="shared" si="0"/>
        <v>Mo</v>
      </c>
      <c r="B16" s="6">
        <f t="shared" si="1"/>
        <v>41618</v>
      </c>
      <c r="C16" s="5" t="str">
        <f t="array" ref="C16">IF(OR(EXACT(B16,Vorgabe!$D$2:'Vorgabe'!$D$30)),"Feiertag",IF(A16="Sa","Wochenende",IF(A16="So","Wochenende","")))</f>
        <v/>
      </c>
      <c r="D16" s="3"/>
      <c r="E16" s="3">
        <f>IF(D16="",0,Vorgabe!$B$4)</f>
        <v>0</v>
      </c>
      <c r="F16" s="3"/>
      <c r="G16" s="3">
        <f t="shared" si="2"/>
        <v>0</v>
      </c>
      <c r="H16" s="3">
        <f>IF(C16="Fehlzeit",Vorgabe!$B$3,IF(C16="",Vorgabe!$B$3,))</f>
        <v>0.33333333333333331</v>
      </c>
      <c r="I16" s="3">
        <f t="shared" si="3"/>
        <v>0</v>
      </c>
    </row>
    <row r="17" spans="1:9" x14ac:dyDescent="0.2">
      <c r="A17" s="5" t="str">
        <f t="shared" si="0"/>
        <v>Di</v>
      </c>
      <c r="B17" s="6">
        <f t="shared" si="1"/>
        <v>41619</v>
      </c>
      <c r="C17" s="5" t="str">
        <f t="array" ref="C17">IF(OR(EXACT(B17,Vorgabe!$D$2:'Vorgabe'!$D$30)),"Feiertag",IF(A17="Sa","Wochenende",IF(A17="So","Wochenende","")))</f>
        <v/>
      </c>
      <c r="D17" s="3"/>
      <c r="E17" s="3">
        <f>IF(D17="",0,Vorgabe!$B$4)</f>
        <v>0</v>
      </c>
      <c r="F17" s="3"/>
      <c r="G17" s="3">
        <f t="shared" si="2"/>
        <v>0</v>
      </c>
      <c r="H17" s="3">
        <f>IF(C17="Fehlzeit",Vorgabe!$B$3,IF(C17="",Vorgabe!$B$3,))</f>
        <v>0.33333333333333331</v>
      </c>
      <c r="I17" s="3">
        <f t="shared" si="3"/>
        <v>0</v>
      </c>
    </row>
    <row r="18" spans="1:9" x14ac:dyDescent="0.2">
      <c r="A18" s="5" t="str">
        <f t="shared" si="0"/>
        <v>Mi</v>
      </c>
      <c r="B18" s="6">
        <f t="shared" si="1"/>
        <v>41620</v>
      </c>
      <c r="C18" s="5" t="str">
        <f t="array" ref="C18">IF(OR(EXACT(B18,Vorgabe!$D$2:'Vorgabe'!$D$30)),"Feiertag",IF(A18="Sa","Wochenende",IF(A18="So","Wochenende","")))</f>
        <v/>
      </c>
      <c r="D18" s="3"/>
      <c r="E18" s="3">
        <f>IF(D18="",0,Vorgabe!$B$4)</f>
        <v>0</v>
      </c>
      <c r="F18" s="3"/>
      <c r="G18" s="3">
        <f t="shared" si="2"/>
        <v>0</v>
      </c>
      <c r="H18" s="3">
        <f>IF(C18="Fehlzeit",Vorgabe!$B$3,IF(C18="",Vorgabe!$B$3,))</f>
        <v>0.33333333333333331</v>
      </c>
      <c r="I18" s="3">
        <f t="shared" si="3"/>
        <v>0</v>
      </c>
    </row>
    <row r="19" spans="1:9" x14ac:dyDescent="0.2">
      <c r="A19" s="5" t="str">
        <f t="shared" si="0"/>
        <v>Do</v>
      </c>
      <c r="B19" s="6">
        <f t="shared" si="1"/>
        <v>41621</v>
      </c>
      <c r="C19" s="5" t="str">
        <f t="array" ref="C19">IF(OR(EXACT(B19,Vorgabe!$D$2:'Vorgabe'!$D$30)),"Feiertag",IF(A19="Sa","Wochenende",IF(A19="So","Wochenende","")))</f>
        <v/>
      </c>
      <c r="D19" s="3"/>
      <c r="E19" s="3">
        <f>IF(D19="",0,Vorgabe!$B$4)</f>
        <v>0</v>
      </c>
      <c r="F19" s="3"/>
      <c r="G19" s="3">
        <f t="shared" si="2"/>
        <v>0</v>
      </c>
      <c r="H19" s="3">
        <f>IF(C19="Fehlzeit",Vorgabe!$B$3,IF(C19="",Vorgabe!$B$3,))</f>
        <v>0.33333333333333331</v>
      </c>
      <c r="I19" s="3">
        <f t="shared" si="3"/>
        <v>0</v>
      </c>
    </row>
    <row r="20" spans="1:9" x14ac:dyDescent="0.2">
      <c r="A20" s="5" t="str">
        <f t="shared" si="0"/>
        <v>Fr</v>
      </c>
      <c r="B20" s="6">
        <f t="shared" si="1"/>
        <v>41622</v>
      </c>
      <c r="C20" s="5" t="str">
        <f t="array" ref="C20">IF(OR(EXACT(B20,Vorgabe!$D$2:'Vorgabe'!$D$30)),"Feiertag",IF(A20="Sa","Wochenende",IF(A20="So","Wochenende","")))</f>
        <v/>
      </c>
      <c r="D20" s="3"/>
      <c r="E20" s="3">
        <f>IF(D20="",0,Vorgabe!$B$4)</f>
        <v>0</v>
      </c>
      <c r="F20" s="3"/>
      <c r="G20" s="3">
        <f t="shared" si="2"/>
        <v>0</v>
      </c>
      <c r="H20" s="3">
        <f>IF(C20="Fehlzeit",Vorgabe!$B$3,IF(C20="",Vorgabe!$B$3,))</f>
        <v>0.33333333333333331</v>
      </c>
      <c r="I20" s="3">
        <f t="shared" si="3"/>
        <v>0</v>
      </c>
    </row>
    <row r="21" spans="1:9" x14ac:dyDescent="0.2">
      <c r="A21" s="5" t="str">
        <f t="shared" si="0"/>
        <v>Sa</v>
      </c>
      <c r="B21" s="6">
        <f t="shared" si="1"/>
        <v>41623</v>
      </c>
      <c r="C21" s="5" t="str">
        <f t="array" ref="C21">IF(OR(EXACT(B21,Vorgabe!$D$2:'Vorgabe'!$D$30)),"Feiertag",IF(A21="Sa","Wochenende",IF(A21="So","Wochenende","")))</f>
        <v>Wochenende</v>
      </c>
      <c r="D21" s="3"/>
      <c r="E21" s="3">
        <f>IF(D21="",0,Vorgabe!$B$4)</f>
        <v>0</v>
      </c>
      <c r="F21" s="3"/>
      <c r="G21" s="3">
        <f t="shared" si="2"/>
        <v>0</v>
      </c>
      <c r="H21" s="3">
        <f>IF(C21="Fehlzeit",Vorgabe!$B$3,IF(C21="",Vorgabe!$B$3,))</f>
        <v>0</v>
      </c>
      <c r="I21" s="3">
        <f t="shared" si="3"/>
        <v>0</v>
      </c>
    </row>
    <row r="22" spans="1:9" x14ac:dyDescent="0.2">
      <c r="A22" s="5" t="str">
        <f t="shared" si="0"/>
        <v>So</v>
      </c>
      <c r="B22" s="6">
        <f t="shared" si="1"/>
        <v>41624</v>
      </c>
      <c r="C22" s="5" t="str">
        <f t="array" ref="C22">IF(OR(EXACT(B22,Vorgabe!$D$2:'Vorgabe'!$D$30)),"Feiertag",IF(A22="Sa","Wochenende",IF(A22="So","Wochenende","")))</f>
        <v>Wochenende</v>
      </c>
      <c r="D22" s="3"/>
      <c r="E22" s="3">
        <f>IF(D22="",0,Vorgabe!$B$4)</f>
        <v>0</v>
      </c>
      <c r="F22" s="3"/>
      <c r="G22" s="3">
        <f t="shared" si="2"/>
        <v>0</v>
      </c>
      <c r="H22" s="3">
        <f>IF(C22="Fehlzeit",Vorgabe!$B$3,IF(C22="",Vorgabe!$B$3,))</f>
        <v>0</v>
      </c>
      <c r="I22" s="3">
        <f t="shared" si="3"/>
        <v>0</v>
      </c>
    </row>
    <row r="23" spans="1:9" x14ac:dyDescent="0.2">
      <c r="A23" s="5" t="str">
        <f t="shared" si="0"/>
        <v>Mo</v>
      </c>
      <c r="B23" s="6">
        <f t="shared" si="1"/>
        <v>41625</v>
      </c>
      <c r="C23" s="5" t="str">
        <f t="array" ref="C23">IF(OR(EXACT(B23,Vorgabe!$D$2:'Vorgabe'!$D$30)),"Feiertag",IF(A23="Sa","Wochenende",IF(A23="So","Wochenende","")))</f>
        <v/>
      </c>
      <c r="D23" s="3"/>
      <c r="E23" s="3">
        <f>IF(D23="",0,Vorgabe!$B$4)</f>
        <v>0</v>
      </c>
      <c r="F23" s="3"/>
      <c r="G23" s="3">
        <f t="shared" si="2"/>
        <v>0</v>
      </c>
      <c r="H23" s="3">
        <f>IF(C23="Fehlzeit",Vorgabe!$B$3,IF(C23="",Vorgabe!$B$3,))</f>
        <v>0.33333333333333331</v>
      </c>
      <c r="I23" s="3">
        <f t="shared" si="3"/>
        <v>0</v>
      </c>
    </row>
    <row r="24" spans="1:9" x14ac:dyDescent="0.2">
      <c r="A24" s="5" t="str">
        <f t="shared" si="0"/>
        <v>Di</v>
      </c>
      <c r="B24" s="6">
        <f t="shared" si="1"/>
        <v>41626</v>
      </c>
      <c r="C24" s="5" t="str">
        <f t="array" ref="C24">IF(OR(EXACT(B24,Vorgabe!$D$2:'Vorgabe'!$D$30)),"Feiertag",IF(A24="Sa","Wochenende",IF(A24="So","Wochenende","")))</f>
        <v/>
      </c>
      <c r="D24" s="3"/>
      <c r="E24" s="3">
        <f>IF(D24="",0,Vorgabe!$B$4)</f>
        <v>0</v>
      </c>
      <c r="F24" s="3"/>
      <c r="G24" s="3">
        <f t="shared" si="2"/>
        <v>0</v>
      </c>
      <c r="H24" s="3">
        <f>IF(C24="Fehlzeit",Vorgabe!$B$3,IF(C24="",Vorgabe!$B$3,))</f>
        <v>0.33333333333333331</v>
      </c>
      <c r="I24" s="3">
        <f t="shared" si="3"/>
        <v>0</v>
      </c>
    </row>
    <row r="25" spans="1:9" x14ac:dyDescent="0.2">
      <c r="A25" s="5" t="str">
        <f t="shared" si="0"/>
        <v>Mi</v>
      </c>
      <c r="B25" s="6">
        <f t="shared" si="1"/>
        <v>41627</v>
      </c>
      <c r="C25" s="5" t="str">
        <f t="array" ref="C25">IF(OR(EXACT(B25,Vorgabe!$D$2:'Vorgabe'!$D$30)),"Feiertag",IF(A25="Sa","Wochenende",IF(A25="So","Wochenende","")))</f>
        <v/>
      </c>
      <c r="D25" s="3"/>
      <c r="E25" s="3">
        <f>IF(D25="",0,Vorgabe!$B$4)</f>
        <v>0</v>
      </c>
      <c r="F25" s="3"/>
      <c r="G25" s="3">
        <f t="shared" si="2"/>
        <v>0</v>
      </c>
      <c r="H25" s="3">
        <f>IF(C25="Fehlzeit",Vorgabe!$B$3,IF(C25="",Vorgabe!$B$3,))</f>
        <v>0.33333333333333331</v>
      </c>
      <c r="I25" s="3">
        <f t="shared" si="3"/>
        <v>0</v>
      </c>
    </row>
    <row r="26" spans="1:9" x14ac:dyDescent="0.2">
      <c r="A26" s="5" t="str">
        <f t="shared" si="0"/>
        <v>Do</v>
      </c>
      <c r="B26" s="6">
        <f t="shared" si="1"/>
        <v>41628</v>
      </c>
      <c r="C26" s="5" t="str">
        <f t="array" ref="C26">IF(OR(EXACT(B26,Vorgabe!$D$2:'Vorgabe'!$D$30)),"Feiertag",IF(A26="Sa","Wochenende",IF(A26="So","Wochenende","")))</f>
        <v/>
      </c>
      <c r="D26" s="3"/>
      <c r="E26" s="3">
        <f>IF(D26="",0,Vorgabe!$B$4)</f>
        <v>0</v>
      </c>
      <c r="F26" s="3"/>
      <c r="G26" s="3">
        <f t="shared" si="2"/>
        <v>0</v>
      </c>
      <c r="H26" s="3">
        <f>IF(C26="Fehlzeit",Vorgabe!$B$3,IF(C26="",Vorgabe!$B$3,))</f>
        <v>0.33333333333333331</v>
      </c>
      <c r="I26" s="3">
        <f t="shared" si="3"/>
        <v>0</v>
      </c>
    </row>
    <row r="27" spans="1:9" x14ac:dyDescent="0.2">
      <c r="A27" s="5" t="str">
        <f t="shared" si="0"/>
        <v>Fr</v>
      </c>
      <c r="B27" s="6">
        <f t="shared" si="1"/>
        <v>41629</v>
      </c>
      <c r="C27" s="5" t="str">
        <f t="array" ref="C27">IF(OR(EXACT(B27,Vorgabe!$D$2:'Vorgabe'!$D$30)),"Feiertag",IF(A27="Sa","Wochenende",IF(A27="So","Wochenende","")))</f>
        <v/>
      </c>
      <c r="D27" s="3"/>
      <c r="E27" s="3">
        <f>IF(D27="",0,Vorgabe!$B$4)</f>
        <v>0</v>
      </c>
      <c r="F27" s="3"/>
      <c r="G27" s="3">
        <f t="shared" si="2"/>
        <v>0</v>
      </c>
      <c r="H27" s="3">
        <f>IF(C27="Fehlzeit",Vorgabe!$B$3,IF(C27="",Vorgabe!$B$3,))</f>
        <v>0.33333333333333331</v>
      </c>
      <c r="I27" s="3">
        <f t="shared" si="3"/>
        <v>0</v>
      </c>
    </row>
    <row r="28" spans="1:9" x14ac:dyDescent="0.2">
      <c r="A28" s="5" t="str">
        <f t="shared" si="0"/>
        <v>Sa</v>
      </c>
      <c r="B28" s="6">
        <f t="shared" si="1"/>
        <v>41630</v>
      </c>
      <c r="C28" s="5" t="str">
        <f t="array" ref="C28">IF(OR(EXACT(B28,Vorgabe!$D$2:'Vorgabe'!$D$30)),"Feiertag",IF(A28="Sa","Wochenende",IF(A28="So","Wochenende","")))</f>
        <v>Wochenende</v>
      </c>
      <c r="D28" s="3"/>
      <c r="E28" s="3">
        <f>IF(D28="",0,Vorgabe!$B$4)</f>
        <v>0</v>
      </c>
      <c r="F28" s="3"/>
      <c r="G28" s="3">
        <f t="shared" si="2"/>
        <v>0</v>
      </c>
      <c r="H28" s="3">
        <f>IF(C28="Fehlzeit",Vorgabe!$B$3,IF(C28="",Vorgabe!$B$3,))</f>
        <v>0</v>
      </c>
      <c r="I28" s="3">
        <f t="shared" si="3"/>
        <v>0</v>
      </c>
    </row>
    <row r="29" spans="1:9" x14ac:dyDescent="0.2">
      <c r="A29" s="5" t="str">
        <f t="shared" si="0"/>
        <v>So</v>
      </c>
      <c r="B29" s="6">
        <f t="shared" si="1"/>
        <v>41631</v>
      </c>
      <c r="C29" s="5" t="str">
        <f t="array" ref="C29">IF(OR(EXACT(B29,Vorgabe!$D$2:'Vorgabe'!$D$30)),"Feiertag",IF(A29="Sa","Wochenende",IF(A29="So","Wochenende","")))</f>
        <v>Feiertag</v>
      </c>
      <c r="D29" s="3"/>
      <c r="E29" s="3">
        <f>IF(D29="",0,Vorgabe!$B$4)</f>
        <v>0</v>
      </c>
      <c r="F29" s="3"/>
      <c r="G29" s="3">
        <f t="shared" si="2"/>
        <v>0</v>
      </c>
      <c r="H29" s="3">
        <f>IF(C29="Fehlzeit",Vorgabe!$B$3,IF(C29="",Vorgabe!$B$3,))</f>
        <v>0</v>
      </c>
      <c r="I29" s="3">
        <f t="shared" si="3"/>
        <v>0</v>
      </c>
    </row>
    <row r="30" spans="1:9" x14ac:dyDescent="0.2">
      <c r="A30" s="5" t="str">
        <f t="shared" si="0"/>
        <v>Mo</v>
      </c>
      <c r="B30" s="6">
        <f t="shared" si="1"/>
        <v>41632</v>
      </c>
      <c r="C30" s="5" t="str">
        <f t="array" ref="C30">IF(OR(EXACT(B30,Vorgabe!$D$2:'Vorgabe'!$D$30)),"Feiertag",IF(A30="Sa","Wochenende",IF(A30="So","Wochenende","")))</f>
        <v>Feiertag</v>
      </c>
      <c r="D30" s="3"/>
      <c r="E30" s="3">
        <f>IF(D30="",0,Vorgabe!$B$4)</f>
        <v>0</v>
      </c>
      <c r="F30" s="3"/>
      <c r="G30" s="3">
        <f t="shared" si="2"/>
        <v>0</v>
      </c>
      <c r="H30" s="3">
        <f>IF(C30="Fehlzeit",Vorgabe!$B$3,IF(C30="",Vorgabe!$B$3,))</f>
        <v>0</v>
      </c>
      <c r="I30" s="3">
        <f t="shared" si="3"/>
        <v>0</v>
      </c>
    </row>
    <row r="31" spans="1:9" x14ac:dyDescent="0.2">
      <c r="A31" s="5" t="str">
        <f t="shared" si="0"/>
        <v>Di</v>
      </c>
      <c r="B31" s="6">
        <f t="shared" si="1"/>
        <v>41633</v>
      </c>
      <c r="C31" s="5" t="str">
        <f t="array" ref="C31">IF(OR(EXACT(B31,Vorgabe!$D$2:'Vorgabe'!$D$30)),"Feiertag",IF(A31="Sa","Wochenende",IF(A31="So","Wochenende","")))</f>
        <v>Feiertag</v>
      </c>
      <c r="D31" s="3"/>
      <c r="E31" s="3">
        <f>IF(D31="",0,Vorgabe!$B$4)</f>
        <v>0</v>
      </c>
      <c r="F31" s="3"/>
      <c r="G31" s="3">
        <f t="shared" si="2"/>
        <v>0</v>
      </c>
      <c r="H31" s="3">
        <f>IF(C31="Fehlzeit",Vorgabe!$B$3,IF(C31="",Vorgabe!$B$3,))</f>
        <v>0</v>
      </c>
      <c r="I31" s="3">
        <f t="shared" si="3"/>
        <v>0</v>
      </c>
    </row>
    <row r="32" spans="1:9" x14ac:dyDescent="0.2">
      <c r="A32" s="5" t="str">
        <f t="shared" si="0"/>
        <v>Mi</v>
      </c>
      <c r="B32" s="6">
        <f t="shared" si="1"/>
        <v>41634</v>
      </c>
      <c r="C32" s="5" t="str">
        <f t="array" ref="C32">IF(OR(EXACT(B32,Vorgabe!$D$2:'Vorgabe'!$D$30)),"Feiertag",IF(A32="Sa","Wochenende",IF(A32="So","Wochenende","")))</f>
        <v/>
      </c>
      <c r="D32" s="3"/>
      <c r="E32" s="3">
        <f>IF(D32="",0,Vorgabe!$B$4)</f>
        <v>0</v>
      </c>
      <c r="F32" s="3"/>
      <c r="G32" s="3">
        <f t="shared" si="2"/>
        <v>0</v>
      </c>
      <c r="H32" s="3">
        <f>IF(C32="Fehlzeit",Vorgabe!$B$3,IF(C32="",Vorgabe!$B$3,))</f>
        <v>0.33333333333333331</v>
      </c>
      <c r="I32" s="3">
        <f t="shared" si="3"/>
        <v>0</v>
      </c>
    </row>
    <row r="33" spans="1:9" x14ac:dyDescent="0.2">
      <c r="A33" s="5" t="str">
        <f t="shared" si="0"/>
        <v>Do</v>
      </c>
      <c r="B33" s="6">
        <f t="shared" si="1"/>
        <v>41635</v>
      </c>
      <c r="C33" s="5" t="str">
        <f t="array" ref="C33">IF(OR(EXACT(B33,Vorgabe!$D$2:'Vorgabe'!$D$30)),"Feiertag",IF(A33="Sa","Wochenende",IF(A33="So","Wochenende","")))</f>
        <v/>
      </c>
      <c r="D33" s="3"/>
      <c r="E33" s="3">
        <f>IF(D33="",0,Vorgabe!$B$4)</f>
        <v>0</v>
      </c>
      <c r="F33" s="3"/>
      <c r="G33" s="3">
        <f t="shared" si="2"/>
        <v>0</v>
      </c>
      <c r="H33" s="3">
        <f>IF(C33="Fehlzeit",Vorgabe!$B$3,IF(C33="",Vorgabe!$B$3,))</f>
        <v>0.33333333333333331</v>
      </c>
      <c r="I33" s="3">
        <f t="shared" si="3"/>
        <v>0</v>
      </c>
    </row>
    <row r="34" spans="1:9" x14ac:dyDescent="0.2">
      <c r="A34" s="5" t="str">
        <f t="shared" si="0"/>
        <v>Fr</v>
      </c>
      <c r="B34" s="6">
        <f t="shared" si="1"/>
        <v>41636</v>
      </c>
      <c r="C34" s="5" t="str">
        <f t="array" ref="C34">IF(OR(EXACT(B34,Vorgabe!$D$2:'Vorgabe'!$D$30)),"Feiertag",IF(A34="Sa","Wochenende",IF(A34="So","Wochenende","")))</f>
        <v/>
      </c>
      <c r="D34" s="3"/>
      <c r="E34" s="3">
        <f>IF(D34="",0,Vorgabe!$B$4)</f>
        <v>0</v>
      </c>
      <c r="F34" s="3"/>
      <c r="G34" s="3">
        <f t="shared" si="2"/>
        <v>0</v>
      </c>
      <c r="H34" s="3">
        <f>IF(C34="Fehlzeit",Vorgabe!$B$3,IF(C34="",Vorgabe!$B$3,))</f>
        <v>0.33333333333333331</v>
      </c>
      <c r="I34" s="3">
        <f t="shared" si="3"/>
        <v>0</v>
      </c>
    </row>
    <row r="35" spans="1:9" x14ac:dyDescent="0.2">
      <c r="A35" s="5" t="str">
        <f t="shared" si="0"/>
        <v>Sa</v>
      </c>
      <c r="B35" s="6">
        <f t="shared" si="1"/>
        <v>41637</v>
      </c>
      <c r="C35" s="5" t="str">
        <f t="array" ref="C35">IF(OR(EXACT(B35,Vorgabe!$D$2:'Vorgabe'!$D$30)),"Feiertag",IF(A35="Sa","Wochenende",IF(A35="So","Wochenende","")))</f>
        <v>Wochenende</v>
      </c>
      <c r="D35" s="3"/>
      <c r="E35" s="3">
        <f>IF(D35="",0,Vorgabe!$B$4)</f>
        <v>0</v>
      </c>
      <c r="F35" s="3"/>
      <c r="G35" s="3">
        <f t="shared" si="2"/>
        <v>0</v>
      </c>
      <c r="H35" s="3">
        <f>IF(C35="Fehlzeit",Vorgabe!$B$3,IF(C35="",Vorgabe!$B$3,))</f>
        <v>0</v>
      </c>
      <c r="I35" s="3">
        <f t="shared" si="3"/>
        <v>0</v>
      </c>
    </row>
    <row r="36" spans="1:9" x14ac:dyDescent="0.2">
      <c r="A36" s="5" t="str">
        <f t="shared" si="0"/>
        <v>So</v>
      </c>
      <c r="B36" s="6">
        <f t="shared" si="1"/>
        <v>41638</v>
      </c>
      <c r="C36" s="5" t="str">
        <f t="array" ref="C36">IF(OR(EXACT(B36,Vorgabe!$D$2:'Vorgabe'!$D$30)),"Feiertag",IF(A36="Sa","Wochenende",IF(A36="So","Wochenende","")))</f>
        <v>Wochenende</v>
      </c>
      <c r="D36" s="3"/>
      <c r="E36" s="3">
        <f>IF(D36="",0,Vorgabe!$B$4)</f>
        <v>0</v>
      </c>
      <c r="F36" s="3"/>
      <c r="G36" s="3">
        <f t="shared" si="2"/>
        <v>0</v>
      </c>
      <c r="H36" s="3">
        <f>IF(C36="Fehlzeit",Vorgabe!$B$3,IF(C36="",Vorgabe!$B$3,))</f>
        <v>0</v>
      </c>
      <c r="I36" s="3">
        <f t="shared" si="3"/>
        <v>0</v>
      </c>
    </row>
  </sheetData>
  <mergeCells count="4">
    <mergeCell ref="A1:C1"/>
    <mergeCell ref="G1:H1"/>
    <mergeCell ref="G2:H2"/>
    <mergeCell ref="G3:H3"/>
  </mergeCells>
  <conditionalFormatting sqref="A6:I36">
    <cfRule type="expression" dxfId="1" priority="1" stopIfTrue="1">
      <formula>OR($C6="Krank",$C6="Fehlzeit")</formula>
    </cfRule>
    <cfRule type="expression" dxfId="0" priority="2" stopIfTrue="1">
      <formula>OR($C6="Wochenende",$C6="Feiertag")</formula>
    </cfRule>
  </conditionalFormatting>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Vorgabe</vt:lpstr>
      <vt:lpstr>Januar</vt:lpstr>
      <vt:lpstr>Februar</vt:lpstr>
      <vt:lpstr>März</vt:lpstr>
      <vt:lpstr>April</vt:lpstr>
      <vt:lpstr>Mai</vt:lpstr>
      <vt:lpstr>Juni</vt:lpstr>
      <vt:lpstr>Juli</vt:lpstr>
      <vt:lpstr>August</vt:lpstr>
      <vt:lpstr>September</vt:lpstr>
      <vt:lpstr>Oktober</vt:lpstr>
      <vt:lpstr>November</vt:lpstr>
      <vt:lpstr>Dezember</vt:lpstr>
    </vt:vector>
  </TitlesOfParts>
  <Company>Ralph Kusterer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Kusterer</dc:creator>
  <cp:lastModifiedBy>Sejla Memic</cp:lastModifiedBy>
  <cp:lastPrinted>2017-01-18T11:01:01Z</cp:lastPrinted>
  <dcterms:created xsi:type="dcterms:W3CDTF">2003-12-22T12:33:46Z</dcterms:created>
  <dcterms:modified xsi:type="dcterms:W3CDTF">2017-01-18T11:02:06Z</dcterms:modified>
</cp:coreProperties>
</file>