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esktop\Urlaubskalender\"/>
    </mc:Choice>
  </mc:AlternateContent>
  <workbookProtection workbookAlgorithmName="SHA-512" workbookHashValue="gw7A6LkxTvflOJvjSlaDokJjC0tWF5OAR346Uh15o8M4DvJnvMfL1Xhkq8X+vUMda2mCsbdjijl6LZZ/fZ0InA==" workbookSaltValue="88iMaVIy76r8+XpwQqhYrg==" workbookSpinCount="100000" lockStructure="1"/>
  <bookViews>
    <workbookView xWindow="0" yWindow="0" windowWidth="18210" windowHeight="8970" tabRatio="698" activeTab="1" xr2:uid="{CF7168F0-A467-432A-B94E-118ED677AAE5}"/>
  </bookViews>
  <sheets>
    <sheet name="Feiertage" sheetId="14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1" i="14" l="1"/>
  <c r="B33" i="14" l="1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" i="14" l="1"/>
  <c r="B4" i="14"/>
  <c r="B27" i="14"/>
  <c r="B29" i="14"/>
  <c r="B28" i="14"/>
  <c r="B26" i="14"/>
  <c r="B25" i="14"/>
  <c r="B24" i="14"/>
  <c r="B22" i="14"/>
  <c r="B19" i="14"/>
  <c r="B16" i="14"/>
  <c r="B12" i="14"/>
  <c r="A32" i="14" l="1"/>
  <c r="B32" i="14" s="1"/>
  <c r="A17" i="14"/>
  <c r="A8" i="14"/>
  <c r="A16" i="14" s="1"/>
  <c r="B17" i="14"/>
  <c r="A2" i="14"/>
  <c r="B2" i="14" s="1"/>
  <c r="A3" i="14"/>
  <c r="B3" i="14" s="1"/>
  <c r="A31" i="14"/>
  <c r="B31" i="14" s="1"/>
  <c r="A4" i="14"/>
  <c r="A10" i="14"/>
  <c r="B10" i="14" s="1"/>
  <c r="A18" i="14"/>
  <c r="B18" i="14" s="1"/>
  <c r="A20" i="14"/>
  <c r="B20" i="14" s="1"/>
  <c r="A22" i="14"/>
  <c r="A24" i="14"/>
  <c r="A26" i="14"/>
  <c r="A28" i="14"/>
  <c r="A30" i="14"/>
  <c r="B30" i="14" s="1"/>
  <c r="A12" i="14"/>
  <c r="A19" i="14"/>
  <c r="A21" i="14"/>
  <c r="B21" i="14" s="1"/>
  <c r="A23" i="14"/>
  <c r="B23" i="14" s="1"/>
  <c r="A25" i="14"/>
  <c r="A27" i="14"/>
  <c r="A29" i="14"/>
  <c r="A13" i="14"/>
  <c r="B13" i="14" s="1"/>
  <c r="A11" i="14" l="1"/>
  <c r="B11" i="14" s="1"/>
  <c r="A7" i="14"/>
  <c r="B7" i="14" s="1"/>
  <c r="A5" i="14"/>
  <c r="A14" i="14"/>
  <c r="B14" i="14" s="1"/>
  <c r="B8" i="14"/>
  <c r="A6" i="14"/>
  <c r="B6" i="14" s="1"/>
  <c r="A9" i="14"/>
  <c r="B9" i="14" s="1"/>
  <c r="A15" i="14"/>
  <c r="B15" i="14" s="1"/>
  <c r="A5" i="12" l="1"/>
  <c r="A6" i="12"/>
  <c r="A7" i="12"/>
  <c r="A8" i="12"/>
  <c r="A9" i="12"/>
  <c r="A10" i="12"/>
  <c r="A11" i="12"/>
  <c r="A12" i="12"/>
  <c r="A13" i="12"/>
  <c r="A4" i="12"/>
  <c r="A5" i="11"/>
  <c r="A6" i="11"/>
  <c r="A7" i="11"/>
  <c r="A8" i="11"/>
  <c r="A9" i="11"/>
  <c r="A10" i="11"/>
  <c r="A11" i="11"/>
  <c r="A12" i="11"/>
  <c r="A13" i="11"/>
  <c r="A4" i="11"/>
  <c r="A5" i="10"/>
  <c r="A6" i="10"/>
  <c r="A7" i="10"/>
  <c r="A8" i="10"/>
  <c r="A9" i="10"/>
  <c r="A10" i="10"/>
  <c r="A11" i="10"/>
  <c r="A12" i="10"/>
  <c r="A13" i="10"/>
  <c r="A4" i="10"/>
  <c r="A5" i="9"/>
  <c r="A6" i="9"/>
  <c r="A7" i="9"/>
  <c r="A8" i="9"/>
  <c r="A9" i="9"/>
  <c r="A10" i="9"/>
  <c r="A11" i="9"/>
  <c r="A12" i="9"/>
  <c r="A13" i="9"/>
  <c r="A4" i="9"/>
  <c r="A5" i="8"/>
  <c r="A6" i="8"/>
  <c r="A7" i="8"/>
  <c r="A8" i="8"/>
  <c r="A9" i="8"/>
  <c r="A10" i="8"/>
  <c r="A11" i="8"/>
  <c r="A12" i="8"/>
  <c r="A13" i="8"/>
  <c r="A4" i="8"/>
  <c r="A5" i="7"/>
  <c r="A6" i="7"/>
  <c r="A7" i="7"/>
  <c r="A8" i="7"/>
  <c r="A9" i="7"/>
  <c r="A10" i="7"/>
  <c r="A11" i="7"/>
  <c r="A12" i="7"/>
  <c r="A13" i="7"/>
  <c r="A4" i="7"/>
  <c r="A5" i="6"/>
  <c r="A6" i="6"/>
  <c r="A7" i="6"/>
  <c r="A8" i="6"/>
  <c r="A9" i="6"/>
  <c r="A10" i="6"/>
  <c r="A11" i="6"/>
  <c r="A12" i="6"/>
  <c r="A13" i="6"/>
  <c r="A4" i="6"/>
  <c r="A5" i="5"/>
  <c r="A6" i="5"/>
  <c r="A7" i="5"/>
  <c r="A8" i="5"/>
  <c r="A9" i="5"/>
  <c r="A10" i="5"/>
  <c r="A11" i="5"/>
  <c r="A12" i="5"/>
  <c r="A13" i="5"/>
  <c r="A4" i="5"/>
  <c r="A5" i="4"/>
  <c r="A6" i="4"/>
  <c r="A7" i="4"/>
  <c r="A8" i="4"/>
  <c r="A9" i="4"/>
  <c r="A10" i="4"/>
  <c r="A11" i="4"/>
  <c r="A12" i="4"/>
  <c r="A13" i="4"/>
  <c r="A4" i="4"/>
  <c r="A5" i="3"/>
  <c r="A6" i="3"/>
  <c r="A7" i="3"/>
  <c r="A8" i="3"/>
  <c r="A9" i="3"/>
  <c r="A10" i="3"/>
  <c r="A11" i="3"/>
  <c r="A12" i="3"/>
  <c r="A13" i="3"/>
  <c r="A4" i="3"/>
  <c r="A5" i="2"/>
  <c r="A6" i="2"/>
  <c r="A7" i="2"/>
  <c r="A8" i="2"/>
  <c r="A9" i="2"/>
  <c r="A10" i="2"/>
  <c r="A11" i="2"/>
  <c r="A12" i="2"/>
  <c r="A13" i="2"/>
  <c r="C3" i="11" l="1"/>
  <c r="C3" i="9"/>
  <c r="C3" i="6"/>
  <c r="C3" i="4"/>
  <c r="C3" i="3"/>
  <c r="C3" i="12"/>
  <c r="C3" i="10"/>
  <c r="C3" i="8"/>
  <c r="C3" i="7"/>
  <c r="D3" i="7" s="1"/>
  <c r="C3" i="5"/>
  <c r="AH5" i="1"/>
  <c r="AE5" i="2" s="1"/>
  <c r="AH5" i="3" s="1"/>
  <c r="AG5" i="4" s="1"/>
  <c r="AH5" i="5" s="1"/>
  <c r="AG5" i="6" s="1"/>
  <c r="AH5" i="7" s="1"/>
  <c r="AH5" i="8" s="1"/>
  <c r="AG5" i="9" s="1"/>
  <c r="AH5" i="10" s="1"/>
  <c r="AG5" i="11" s="1"/>
  <c r="AH5" i="12" s="1"/>
  <c r="AH6" i="1"/>
  <c r="AE6" i="2" s="1"/>
  <c r="AH6" i="3" s="1"/>
  <c r="AG6" i="4" s="1"/>
  <c r="AH6" i="5" s="1"/>
  <c r="AG6" i="6" s="1"/>
  <c r="AH6" i="7" s="1"/>
  <c r="AH6" i="8" s="1"/>
  <c r="AG6" i="9" s="1"/>
  <c r="AH6" i="10" s="1"/>
  <c r="AG6" i="11" s="1"/>
  <c r="AH6" i="12" s="1"/>
  <c r="AH7" i="1"/>
  <c r="AE7" i="2" s="1"/>
  <c r="AH7" i="3" s="1"/>
  <c r="AG7" i="4" s="1"/>
  <c r="AH7" i="5" s="1"/>
  <c r="AG7" i="6" s="1"/>
  <c r="AH7" i="7" s="1"/>
  <c r="AH7" i="8" s="1"/>
  <c r="AG7" i="9" s="1"/>
  <c r="AH7" i="10" s="1"/>
  <c r="AG7" i="11" s="1"/>
  <c r="AH7" i="12" s="1"/>
  <c r="AH8" i="1"/>
  <c r="AE8" i="2" s="1"/>
  <c r="AH8" i="3" s="1"/>
  <c r="AG8" i="4" s="1"/>
  <c r="AH8" i="5" s="1"/>
  <c r="AG8" i="6" s="1"/>
  <c r="AH8" i="7" s="1"/>
  <c r="AH8" i="8" s="1"/>
  <c r="AG8" i="9" s="1"/>
  <c r="AH8" i="10" s="1"/>
  <c r="AG8" i="11" s="1"/>
  <c r="AH8" i="12" s="1"/>
  <c r="AH9" i="1"/>
  <c r="AE9" i="2" s="1"/>
  <c r="AH9" i="3" s="1"/>
  <c r="AG9" i="4" s="1"/>
  <c r="AH9" i="5" s="1"/>
  <c r="AG9" i="6" s="1"/>
  <c r="AH9" i="7" s="1"/>
  <c r="AH9" i="8" s="1"/>
  <c r="AG9" i="9" s="1"/>
  <c r="AH9" i="10" s="1"/>
  <c r="AG9" i="11" s="1"/>
  <c r="AH9" i="12" s="1"/>
  <c r="AH10" i="1"/>
  <c r="AE10" i="2" s="1"/>
  <c r="AH10" i="3" s="1"/>
  <c r="AG10" i="4" s="1"/>
  <c r="AH10" i="5" s="1"/>
  <c r="AG10" i="6" s="1"/>
  <c r="AH10" i="7" s="1"/>
  <c r="AH10" i="8" s="1"/>
  <c r="AG10" i="9" s="1"/>
  <c r="AH10" i="10" s="1"/>
  <c r="AG10" i="11" s="1"/>
  <c r="AH10" i="12" s="1"/>
  <c r="AH11" i="1"/>
  <c r="AE11" i="2" s="1"/>
  <c r="AH11" i="3" s="1"/>
  <c r="AG11" i="4" s="1"/>
  <c r="AH11" i="5" s="1"/>
  <c r="AG11" i="6" s="1"/>
  <c r="AH11" i="7" s="1"/>
  <c r="AH11" i="8" s="1"/>
  <c r="AG11" i="9" s="1"/>
  <c r="AH11" i="10" s="1"/>
  <c r="AG11" i="11" s="1"/>
  <c r="AH11" i="12" s="1"/>
  <c r="AH12" i="1"/>
  <c r="AE12" i="2" s="1"/>
  <c r="AH12" i="3" s="1"/>
  <c r="AG12" i="4" s="1"/>
  <c r="AH12" i="5" s="1"/>
  <c r="AG12" i="6" s="1"/>
  <c r="AH12" i="7" s="1"/>
  <c r="AH12" i="8" s="1"/>
  <c r="AG12" i="9" s="1"/>
  <c r="AH12" i="10" s="1"/>
  <c r="AG12" i="11" s="1"/>
  <c r="AH12" i="12" s="1"/>
  <c r="AH13" i="1"/>
  <c r="AE13" i="2" s="1"/>
  <c r="AH13" i="3" s="1"/>
  <c r="AG13" i="4" s="1"/>
  <c r="AH13" i="5" s="1"/>
  <c r="AG13" i="6" s="1"/>
  <c r="AH13" i="7" s="1"/>
  <c r="AH13" i="8" s="1"/>
  <c r="AG13" i="9" s="1"/>
  <c r="AH13" i="10" s="1"/>
  <c r="AG13" i="11" s="1"/>
  <c r="AH13" i="12" s="1"/>
  <c r="AH4" i="1"/>
  <c r="AE4" i="2" s="1"/>
  <c r="AH4" i="3" s="1"/>
  <c r="AG4" i="4" s="1"/>
  <c r="AH4" i="5" s="1"/>
  <c r="AG4" i="6" s="1"/>
  <c r="AH4" i="7" s="1"/>
  <c r="AH4" i="8" s="1"/>
  <c r="AG4" i="9" s="1"/>
  <c r="AH4" i="10" s="1"/>
  <c r="AG4" i="11" s="1"/>
  <c r="AH4" i="12" s="1"/>
  <c r="C3" i="1"/>
  <c r="C2" i="7" l="1"/>
  <c r="C2" i="12"/>
  <c r="D3" i="12"/>
  <c r="D3" i="11"/>
  <c r="C2" i="11"/>
  <c r="D3" i="10"/>
  <c r="C2" i="10"/>
  <c r="D3" i="9"/>
  <c r="C2" i="9"/>
  <c r="D3" i="8"/>
  <c r="C2" i="8"/>
  <c r="D2" i="7"/>
  <c r="E3" i="7"/>
  <c r="D3" i="6"/>
  <c r="C2" i="6"/>
  <c r="D3" i="5"/>
  <c r="C2" i="5"/>
  <c r="D3" i="4"/>
  <c r="C2" i="4"/>
  <c r="D3" i="3"/>
  <c r="C2" i="3"/>
  <c r="C2" i="1"/>
  <c r="D3" i="1"/>
  <c r="D2" i="12" l="1"/>
  <c r="E3" i="12"/>
  <c r="D2" i="11"/>
  <c r="E3" i="11"/>
  <c r="D2" i="10"/>
  <c r="E3" i="10"/>
  <c r="D2" i="9"/>
  <c r="E3" i="9"/>
  <c r="D2" i="8"/>
  <c r="E3" i="8"/>
  <c r="F3" i="7"/>
  <c r="E2" i="7"/>
  <c r="D2" i="6"/>
  <c r="E3" i="6"/>
  <c r="D2" i="5"/>
  <c r="E3" i="5"/>
  <c r="D2" i="4"/>
  <c r="E3" i="4"/>
  <c r="D2" i="3"/>
  <c r="E3" i="3"/>
  <c r="D2" i="1"/>
  <c r="E3" i="1"/>
  <c r="F3" i="12" l="1"/>
  <c r="E2" i="12"/>
  <c r="E2" i="11"/>
  <c r="F3" i="11"/>
  <c r="F3" i="10"/>
  <c r="E2" i="10"/>
  <c r="F3" i="9"/>
  <c r="E2" i="9"/>
  <c r="F3" i="8"/>
  <c r="E2" i="8"/>
  <c r="G3" i="7"/>
  <c r="F2" i="7"/>
  <c r="F3" i="6"/>
  <c r="E2" i="6"/>
  <c r="E2" i="5"/>
  <c r="F3" i="5"/>
  <c r="F3" i="4"/>
  <c r="E2" i="4"/>
  <c r="E2" i="3"/>
  <c r="F3" i="3"/>
  <c r="F3" i="1"/>
  <c r="E2" i="1"/>
  <c r="G3" i="12" l="1"/>
  <c r="F2" i="12"/>
  <c r="G3" i="11"/>
  <c r="F2" i="11"/>
  <c r="G3" i="10"/>
  <c r="F2" i="10"/>
  <c r="G3" i="9"/>
  <c r="F2" i="9"/>
  <c r="G3" i="8"/>
  <c r="F2" i="8"/>
  <c r="H3" i="7"/>
  <c r="G2" i="7"/>
  <c r="G3" i="6"/>
  <c r="F2" i="6"/>
  <c r="F2" i="5"/>
  <c r="G3" i="5"/>
  <c r="F2" i="4"/>
  <c r="G3" i="4"/>
  <c r="G3" i="3"/>
  <c r="F2" i="3"/>
  <c r="G3" i="1"/>
  <c r="F2" i="1"/>
  <c r="G2" i="12" l="1"/>
  <c r="H3" i="12"/>
  <c r="H3" i="11"/>
  <c r="G2" i="11"/>
  <c r="H3" i="10"/>
  <c r="G2" i="10"/>
  <c r="H3" i="9"/>
  <c r="G2" i="9"/>
  <c r="H3" i="8"/>
  <c r="G2" i="8"/>
  <c r="H2" i="7"/>
  <c r="I3" i="7"/>
  <c r="H3" i="6"/>
  <c r="G2" i="6"/>
  <c r="H3" i="5"/>
  <c r="G2" i="5"/>
  <c r="H3" i="4"/>
  <c r="G2" i="4"/>
  <c r="H3" i="3"/>
  <c r="G2" i="3"/>
  <c r="H3" i="1"/>
  <c r="G2" i="1"/>
  <c r="I3" i="12" l="1"/>
  <c r="H2" i="12"/>
  <c r="H2" i="11"/>
  <c r="I3" i="11"/>
  <c r="H2" i="10"/>
  <c r="I3" i="10"/>
  <c r="H2" i="9"/>
  <c r="I3" i="9"/>
  <c r="H2" i="8"/>
  <c r="I3" i="8"/>
  <c r="I2" i="7"/>
  <c r="J3" i="7"/>
  <c r="H2" i="6"/>
  <c r="I3" i="6"/>
  <c r="H2" i="5"/>
  <c r="I3" i="5"/>
  <c r="H2" i="4"/>
  <c r="I3" i="4"/>
  <c r="H2" i="3"/>
  <c r="I3" i="3"/>
  <c r="I3" i="1"/>
  <c r="H2" i="1"/>
  <c r="I2" i="12" l="1"/>
  <c r="J3" i="12"/>
  <c r="I2" i="11"/>
  <c r="J3" i="11"/>
  <c r="J3" i="10"/>
  <c r="I2" i="10"/>
  <c r="J3" i="9"/>
  <c r="I2" i="9"/>
  <c r="J3" i="8"/>
  <c r="I2" i="8"/>
  <c r="K3" i="7"/>
  <c r="J2" i="7"/>
  <c r="I2" i="6"/>
  <c r="J3" i="6"/>
  <c r="J3" i="5"/>
  <c r="I2" i="5"/>
  <c r="I2" i="4"/>
  <c r="J3" i="4"/>
  <c r="I2" i="3"/>
  <c r="J3" i="3"/>
  <c r="J3" i="1"/>
  <c r="I2" i="1"/>
  <c r="K3" i="12" l="1"/>
  <c r="J2" i="12"/>
  <c r="K3" i="11"/>
  <c r="J2" i="11"/>
  <c r="K3" i="10"/>
  <c r="J2" i="10"/>
  <c r="K3" i="9"/>
  <c r="J2" i="9"/>
  <c r="K3" i="8"/>
  <c r="J2" i="8"/>
  <c r="L3" i="7"/>
  <c r="K2" i="7"/>
  <c r="J2" i="6"/>
  <c r="K3" i="6"/>
  <c r="K3" i="5"/>
  <c r="J2" i="5"/>
  <c r="K3" i="4"/>
  <c r="J2" i="4"/>
  <c r="K3" i="3"/>
  <c r="J2" i="3"/>
  <c r="K3" i="1"/>
  <c r="J2" i="1"/>
  <c r="K2" i="12" l="1"/>
  <c r="L3" i="12"/>
  <c r="L3" i="11"/>
  <c r="K2" i="11"/>
  <c r="L3" i="10"/>
  <c r="K2" i="10"/>
  <c r="L3" i="9"/>
  <c r="K2" i="9"/>
  <c r="L3" i="8"/>
  <c r="K2" i="8"/>
  <c r="L2" i="7"/>
  <c r="M3" i="7"/>
  <c r="L3" i="6"/>
  <c r="K2" i="6"/>
  <c r="L3" i="5"/>
  <c r="K2" i="5"/>
  <c r="L3" i="4"/>
  <c r="K2" i="4"/>
  <c r="L3" i="3"/>
  <c r="K2" i="3"/>
  <c r="L3" i="1"/>
  <c r="K2" i="1"/>
  <c r="L2" i="12" l="1"/>
  <c r="M3" i="12"/>
  <c r="L2" i="11"/>
  <c r="M3" i="11"/>
  <c r="L2" i="10"/>
  <c r="M3" i="10"/>
  <c r="L2" i="9"/>
  <c r="M3" i="9"/>
  <c r="L2" i="8"/>
  <c r="M3" i="8"/>
  <c r="N3" i="7"/>
  <c r="M2" i="7"/>
  <c r="L2" i="6"/>
  <c r="M3" i="6"/>
  <c r="L2" i="5"/>
  <c r="M3" i="5"/>
  <c r="L2" i="4"/>
  <c r="M3" i="4"/>
  <c r="L2" i="3"/>
  <c r="M3" i="3"/>
  <c r="M3" i="1"/>
  <c r="L2" i="1"/>
  <c r="N3" i="12" l="1"/>
  <c r="M2" i="12"/>
  <c r="N3" i="11"/>
  <c r="M2" i="11"/>
  <c r="N3" i="10"/>
  <c r="M2" i="10"/>
  <c r="N3" i="9"/>
  <c r="M2" i="9"/>
  <c r="N3" i="8"/>
  <c r="M2" i="8"/>
  <c r="O3" i="7"/>
  <c r="N2" i="7"/>
  <c r="M2" i="6"/>
  <c r="N3" i="6"/>
  <c r="M2" i="5"/>
  <c r="N3" i="5"/>
  <c r="M2" i="4"/>
  <c r="N3" i="4"/>
  <c r="N3" i="3"/>
  <c r="M2" i="3"/>
  <c r="N3" i="1"/>
  <c r="M2" i="1"/>
  <c r="O3" i="12" l="1"/>
  <c r="N2" i="12"/>
  <c r="O3" i="11"/>
  <c r="N2" i="11"/>
  <c r="O3" i="10"/>
  <c r="N2" i="10"/>
  <c r="O3" i="9"/>
  <c r="N2" i="9"/>
  <c r="O3" i="8"/>
  <c r="N2" i="8"/>
  <c r="P3" i="7"/>
  <c r="O2" i="7"/>
  <c r="N2" i="6"/>
  <c r="O3" i="6"/>
  <c r="O3" i="5"/>
  <c r="N2" i="5"/>
  <c r="N2" i="4"/>
  <c r="O3" i="4"/>
  <c r="O3" i="3"/>
  <c r="N2" i="3"/>
  <c r="O3" i="1"/>
  <c r="N2" i="1"/>
  <c r="O2" i="12" l="1"/>
  <c r="P3" i="12"/>
  <c r="P3" i="11"/>
  <c r="O2" i="11"/>
  <c r="P3" i="10"/>
  <c r="O2" i="10"/>
  <c r="P3" i="9"/>
  <c r="O2" i="9"/>
  <c r="P3" i="8"/>
  <c r="O2" i="8"/>
  <c r="P2" i="7"/>
  <c r="Q3" i="7"/>
  <c r="P3" i="6"/>
  <c r="O2" i="6"/>
  <c r="P3" i="5"/>
  <c r="O2" i="5"/>
  <c r="P3" i="4"/>
  <c r="O2" i="4"/>
  <c r="P3" i="3"/>
  <c r="O2" i="3"/>
  <c r="P3" i="1"/>
  <c r="O2" i="1"/>
  <c r="Q3" i="12" l="1"/>
  <c r="P2" i="12"/>
  <c r="P2" i="11"/>
  <c r="Q3" i="11"/>
  <c r="P2" i="10"/>
  <c r="Q3" i="10"/>
  <c r="P2" i="9"/>
  <c r="Q3" i="9"/>
  <c r="P2" i="8"/>
  <c r="Q3" i="8"/>
  <c r="Q2" i="7"/>
  <c r="R3" i="7"/>
  <c r="P2" i="6"/>
  <c r="Q3" i="6"/>
  <c r="P2" i="5"/>
  <c r="Q3" i="5"/>
  <c r="P2" i="4"/>
  <c r="Q3" i="4"/>
  <c r="P2" i="3"/>
  <c r="Q3" i="3"/>
  <c r="P2" i="1"/>
  <c r="Q3" i="1"/>
  <c r="Q2" i="12" l="1"/>
  <c r="R3" i="12"/>
  <c r="Q2" i="11"/>
  <c r="R3" i="11"/>
  <c r="R3" i="10"/>
  <c r="Q2" i="10"/>
  <c r="R3" i="9"/>
  <c r="Q2" i="9"/>
  <c r="R3" i="8"/>
  <c r="Q2" i="8"/>
  <c r="S3" i="7"/>
  <c r="R2" i="7"/>
  <c r="R3" i="6"/>
  <c r="Q2" i="6"/>
  <c r="Q2" i="5"/>
  <c r="R3" i="5"/>
  <c r="R3" i="4"/>
  <c r="Q2" i="4"/>
  <c r="Q2" i="3"/>
  <c r="R3" i="3"/>
  <c r="Q2" i="1"/>
  <c r="R3" i="1"/>
  <c r="S3" i="12" l="1"/>
  <c r="R2" i="12"/>
  <c r="S3" i="11"/>
  <c r="R2" i="11"/>
  <c r="S3" i="10"/>
  <c r="R2" i="10"/>
  <c r="S3" i="9"/>
  <c r="R2" i="9"/>
  <c r="S3" i="8"/>
  <c r="R2" i="8"/>
  <c r="T3" i="7"/>
  <c r="S2" i="7"/>
  <c r="S3" i="6"/>
  <c r="R2" i="6"/>
  <c r="R2" i="5"/>
  <c r="S3" i="5"/>
  <c r="R2" i="4"/>
  <c r="S3" i="4"/>
  <c r="R2" i="3"/>
  <c r="S3" i="3"/>
  <c r="R2" i="1"/>
  <c r="S3" i="1"/>
  <c r="S2" i="12" l="1"/>
  <c r="T3" i="12"/>
  <c r="T3" i="11"/>
  <c r="S2" i="11"/>
  <c r="T3" i="10"/>
  <c r="S2" i="10"/>
  <c r="T3" i="9"/>
  <c r="S2" i="9"/>
  <c r="T3" i="8"/>
  <c r="S2" i="8"/>
  <c r="T2" i="7"/>
  <c r="U3" i="7"/>
  <c r="T3" i="6"/>
  <c r="S2" i="6"/>
  <c r="T3" i="5"/>
  <c r="S2" i="5"/>
  <c r="T3" i="4"/>
  <c r="S2" i="4"/>
  <c r="T3" i="3"/>
  <c r="S2" i="3"/>
  <c r="T3" i="1"/>
  <c r="S2" i="1"/>
  <c r="T2" i="12" l="1"/>
  <c r="U3" i="12"/>
  <c r="T2" i="11"/>
  <c r="U3" i="11"/>
  <c r="T2" i="10"/>
  <c r="U3" i="10"/>
  <c r="T2" i="9"/>
  <c r="U3" i="9"/>
  <c r="T2" i="8"/>
  <c r="U3" i="8"/>
  <c r="V3" i="7"/>
  <c r="U2" i="7"/>
  <c r="T2" i="6"/>
  <c r="U3" i="6"/>
  <c r="T2" i="5"/>
  <c r="U3" i="5"/>
  <c r="T2" i="4"/>
  <c r="U3" i="4"/>
  <c r="T2" i="3"/>
  <c r="U3" i="3"/>
  <c r="U3" i="1"/>
  <c r="T2" i="1"/>
  <c r="V3" i="12" l="1"/>
  <c r="U2" i="12"/>
  <c r="U2" i="11"/>
  <c r="V3" i="11"/>
  <c r="V3" i="10"/>
  <c r="U2" i="10"/>
  <c r="V3" i="9"/>
  <c r="U2" i="9"/>
  <c r="V3" i="8"/>
  <c r="U2" i="8"/>
  <c r="W3" i="7"/>
  <c r="V2" i="7"/>
  <c r="U2" i="6"/>
  <c r="V3" i="6"/>
  <c r="U2" i="5"/>
  <c r="V3" i="5"/>
  <c r="U2" i="4"/>
  <c r="V3" i="4"/>
  <c r="V3" i="3"/>
  <c r="U2" i="3"/>
  <c r="U2" i="1"/>
  <c r="V3" i="1"/>
  <c r="W3" i="12" l="1"/>
  <c r="V2" i="12"/>
  <c r="W3" i="11"/>
  <c r="V2" i="11"/>
  <c r="W3" i="10"/>
  <c r="V2" i="10"/>
  <c r="W3" i="9"/>
  <c r="V2" i="9"/>
  <c r="W3" i="8"/>
  <c r="V2" i="8"/>
  <c r="X3" i="7"/>
  <c r="W2" i="7"/>
  <c r="V2" i="6"/>
  <c r="W3" i="6"/>
  <c r="V2" i="5"/>
  <c r="W3" i="5"/>
  <c r="W3" i="4"/>
  <c r="V2" i="4"/>
  <c r="W3" i="3"/>
  <c r="V2" i="3"/>
  <c r="W3" i="1"/>
  <c r="V2" i="1"/>
  <c r="W2" i="12" l="1"/>
  <c r="X3" i="12"/>
  <c r="X3" i="11"/>
  <c r="W2" i="11"/>
  <c r="X3" i="10"/>
  <c r="W2" i="10"/>
  <c r="X3" i="9"/>
  <c r="W2" i="9"/>
  <c r="X3" i="8"/>
  <c r="W2" i="8"/>
  <c r="X2" i="7"/>
  <c r="Y3" i="7"/>
  <c r="X3" i="6"/>
  <c r="W2" i="6"/>
  <c r="X3" i="5"/>
  <c r="W2" i="5"/>
  <c r="X3" i="4"/>
  <c r="W2" i="4"/>
  <c r="X3" i="3"/>
  <c r="W2" i="3"/>
  <c r="X3" i="1"/>
  <c r="W2" i="1"/>
  <c r="Y3" i="12" l="1"/>
  <c r="X2" i="12"/>
  <c r="X2" i="11"/>
  <c r="Y3" i="11"/>
  <c r="X2" i="10"/>
  <c r="Y3" i="10"/>
  <c r="X2" i="9"/>
  <c r="Y3" i="9"/>
  <c r="X2" i="8"/>
  <c r="Y3" i="8"/>
  <c r="Y2" i="7"/>
  <c r="Z3" i="7"/>
  <c r="X2" i="6"/>
  <c r="Y3" i="6"/>
  <c r="X2" i="5"/>
  <c r="Y3" i="5"/>
  <c r="X2" i="4"/>
  <c r="Y3" i="4"/>
  <c r="X2" i="3"/>
  <c r="Y3" i="3"/>
  <c r="Y3" i="1"/>
  <c r="X2" i="1"/>
  <c r="Z3" i="12" l="1"/>
  <c r="Y2" i="12"/>
  <c r="Z3" i="11"/>
  <c r="Y2" i="11"/>
  <c r="Y2" i="10"/>
  <c r="Z3" i="10"/>
  <c r="Z3" i="9"/>
  <c r="Y2" i="9"/>
  <c r="Z3" i="8"/>
  <c r="Y2" i="8"/>
  <c r="AA3" i="7"/>
  <c r="Z2" i="7"/>
  <c r="Y2" i="6"/>
  <c r="Z3" i="6"/>
  <c r="Y2" i="5"/>
  <c r="Z3" i="5"/>
  <c r="Y2" i="4"/>
  <c r="Z3" i="4"/>
  <c r="Z3" i="3"/>
  <c r="Y2" i="3"/>
  <c r="Z3" i="1"/>
  <c r="Y2" i="1"/>
  <c r="AA3" i="12" l="1"/>
  <c r="Z2" i="12"/>
  <c r="AA3" i="11"/>
  <c r="Z2" i="11"/>
  <c r="AA3" i="10"/>
  <c r="Z2" i="10"/>
  <c r="AA3" i="9"/>
  <c r="Z2" i="9"/>
  <c r="AA3" i="8"/>
  <c r="Z2" i="8"/>
  <c r="AB3" i="7"/>
  <c r="AA2" i="7"/>
  <c r="Z2" i="6"/>
  <c r="AA3" i="6"/>
  <c r="Z2" i="5"/>
  <c r="AA3" i="5"/>
  <c r="Z2" i="4"/>
  <c r="AA3" i="4"/>
  <c r="AA3" i="3"/>
  <c r="Z2" i="3"/>
  <c r="AA3" i="1"/>
  <c r="Z2" i="1"/>
  <c r="AA2" i="12" l="1"/>
  <c r="AB3" i="12"/>
  <c r="AB3" i="11"/>
  <c r="AA2" i="11"/>
  <c r="AB3" i="10"/>
  <c r="AA2" i="10"/>
  <c r="AB3" i="9"/>
  <c r="AA2" i="9"/>
  <c r="AB3" i="8"/>
  <c r="AA2" i="8"/>
  <c r="AB2" i="7"/>
  <c r="AC3" i="7"/>
  <c r="AB3" i="6"/>
  <c r="AA2" i="6"/>
  <c r="AB3" i="5"/>
  <c r="AA2" i="5"/>
  <c r="AB3" i="4"/>
  <c r="AA2" i="4"/>
  <c r="AB3" i="3"/>
  <c r="AA2" i="3"/>
  <c r="AB3" i="1"/>
  <c r="AA2" i="1"/>
  <c r="AC3" i="12" l="1"/>
  <c r="AB2" i="12"/>
  <c r="AB2" i="11"/>
  <c r="AC3" i="11"/>
  <c r="AB2" i="10"/>
  <c r="AC3" i="10"/>
  <c r="AB2" i="9"/>
  <c r="AC3" i="9"/>
  <c r="AB2" i="8"/>
  <c r="AC3" i="8"/>
  <c r="AD3" i="7"/>
  <c r="AC2" i="7"/>
  <c r="AB2" i="6"/>
  <c r="AC3" i="6"/>
  <c r="AB2" i="5"/>
  <c r="AC3" i="5"/>
  <c r="AB2" i="4"/>
  <c r="AC3" i="4"/>
  <c r="AB2" i="3"/>
  <c r="AC3" i="3"/>
  <c r="AC3" i="1"/>
  <c r="AB2" i="1"/>
  <c r="AC2" i="12" l="1"/>
  <c r="AD3" i="12"/>
  <c r="AC2" i="11"/>
  <c r="AD3" i="11"/>
  <c r="AD3" i="10"/>
  <c r="AC2" i="10"/>
  <c r="AD3" i="9"/>
  <c r="AC2" i="9"/>
  <c r="AD3" i="8"/>
  <c r="AC2" i="8"/>
  <c r="AE3" i="7"/>
  <c r="AD2" i="7"/>
  <c r="AC2" i="6"/>
  <c r="AD3" i="6"/>
  <c r="AD3" i="5"/>
  <c r="AC2" i="5"/>
  <c r="AD3" i="4"/>
  <c r="AC2" i="4"/>
  <c r="AC2" i="3"/>
  <c r="AD3" i="3"/>
  <c r="AD3" i="1"/>
  <c r="AC2" i="1"/>
  <c r="AE3" i="12" l="1"/>
  <c r="AD2" i="12"/>
  <c r="AE3" i="11"/>
  <c r="AD2" i="11"/>
  <c r="AE3" i="10"/>
  <c r="AD2" i="10"/>
  <c r="AE3" i="9"/>
  <c r="AD2" i="9"/>
  <c r="AE3" i="8"/>
  <c r="AD2" i="8"/>
  <c r="AF3" i="7"/>
  <c r="AE2" i="7"/>
  <c r="AD2" i="6"/>
  <c r="AE3" i="6"/>
  <c r="AD2" i="5"/>
  <c r="AE3" i="5"/>
  <c r="AD2" i="4"/>
  <c r="AE3" i="4"/>
  <c r="AD2" i="3"/>
  <c r="AE3" i="3"/>
  <c r="AE3" i="1"/>
  <c r="AD2" i="1"/>
  <c r="AE2" i="12" l="1"/>
  <c r="AF3" i="12"/>
  <c r="AF3" i="11"/>
  <c r="AE2" i="11"/>
  <c r="AF3" i="10"/>
  <c r="AE2" i="10"/>
  <c r="AF3" i="9"/>
  <c r="AE2" i="9"/>
  <c r="AF3" i="8"/>
  <c r="AE2" i="8"/>
  <c r="AF2" i="7"/>
  <c r="AG3" i="7"/>
  <c r="AG2" i="7" s="1"/>
  <c r="AF3" i="6"/>
  <c r="AE2" i="6"/>
  <c r="AF3" i="5"/>
  <c r="AE2" i="5"/>
  <c r="AF3" i="4"/>
  <c r="AE2" i="4"/>
  <c r="AF3" i="3"/>
  <c r="AE2" i="3"/>
  <c r="AF3" i="1"/>
  <c r="AE2" i="1"/>
  <c r="AG3" i="12" l="1"/>
  <c r="AG2" i="12" s="1"/>
  <c r="AF2" i="12"/>
  <c r="AF2" i="11"/>
  <c r="AF2" i="10"/>
  <c r="AG3" i="10"/>
  <c r="AG2" i="10" s="1"/>
  <c r="AF2" i="9"/>
  <c r="AF2" i="8"/>
  <c r="AG3" i="8"/>
  <c r="AG2" i="8" s="1"/>
  <c r="AF2" i="6"/>
  <c r="AF2" i="5"/>
  <c r="AG3" i="5"/>
  <c r="AG2" i="5" s="1"/>
  <c r="AF2" i="4"/>
  <c r="AF2" i="3"/>
  <c r="AG3" i="3"/>
  <c r="AG2" i="3" s="1"/>
  <c r="AG3" i="1"/>
  <c r="AG2" i="1" s="1"/>
  <c r="AF2" i="1"/>
  <c r="C3" i="2"/>
  <c r="C2" i="2" s="1"/>
  <c r="D3" i="2" l="1"/>
  <c r="D2" i="2" s="1"/>
  <c r="E3" i="2"/>
  <c r="E2" i="2" l="1"/>
  <c r="F3" i="2"/>
  <c r="G3" i="2" l="1"/>
  <c r="F2" i="2"/>
  <c r="G2" i="2" l="1"/>
  <c r="H3" i="2"/>
  <c r="H2" i="2" l="1"/>
  <c r="I3" i="2"/>
  <c r="I2" i="2" l="1"/>
  <c r="J3" i="2"/>
  <c r="J2" i="2" l="1"/>
  <c r="K3" i="2"/>
  <c r="L3" i="2" l="1"/>
  <c r="K2" i="2"/>
  <c r="M3" i="2" l="1"/>
  <c r="L2" i="2"/>
  <c r="M2" i="2" l="1"/>
  <c r="N3" i="2"/>
  <c r="O3" i="2" l="1"/>
  <c r="N2" i="2"/>
  <c r="P3" i="2" l="1"/>
  <c r="O2" i="2"/>
  <c r="P2" i="2" l="1"/>
  <c r="Q3" i="2"/>
  <c r="Q2" i="2" l="1"/>
  <c r="R3" i="2"/>
  <c r="S3" i="2" l="1"/>
  <c r="R2" i="2"/>
  <c r="S2" i="2" l="1"/>
  <c r="T3" i="2"/>
  <c r="T2" i="2" l="1"/>
  <c r="U3" i="2"/>
  <c r="U2" i="2" l="1"/>
  <c r="V3" i="2"/>
  <c r="W3" i="2" l="1"/>
  <c r="V2" i="2"/>
  <c r="X3" i="2" l="1"/>
  <c r="W2" i="2"/>
  <c r="X2" i="2" l="1"/>
  <c r="Y3" i="2"/>
  <c r="Y2" i="2" l="1"/>
  <c r="Z3" i="2"/>
  <c r="Z2" i="2" l="1"/>
  <c r="AA3" i="2"/>
  <c r="AA2" i="2" l="1"/>
  <c r="AB3" i="2"/>
  <c r="AB2" i="2" l="1"/>
  <c r="AC3" i="2"/>
  <c r="AC2" i="2" l="1"/>
  <c r="AD3" i="2"/>
  <c r="A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575BB5D7-BF46-4C83-B972-32AF91D2DA90}">
      <text>
        <r>
          <rPr>
            <sz val="8"/>
            <color indexed="81"/>
            <rFont val="Tahoma"/>
            <family val="2"/>
          </rPr>
          <t>Ein 'x' eingeben, um Feiertage zu markieren.
Bis Zelle A49 können Sie weitere Feiertage eingeben und mit x in den Urlaubskalender übernehmen.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A4" authorId="0" shapeId="0" xr:uid="{516AE440-4C5C-4437-A3AA-0F9FE365E7E0}">
      <text>
        <r>
          <rPr>
            <b/>
            <sz val="9"/>
            <color indexed="81"/>
            <rFont val="Segoe UI"/>
            <family val="2"/>
          </rPr>
          <t>Hier Mitarbeitername eingeben.</t>
        </r>
      </text>
    </comment>
    <comment ref="D4" authorId="0" shapeId="0" xr:uid="{3869F499-6BA0-4593-9E72-CC9F1CEDECC1}">
      <text>
        <r>
          <rPr>
            <b/>
            <sz val="9"/>
            <color indexed="81"/>
            <rFont val="Segoe UI"/>
            <family val="2"/>
          </rPr>
          <t xml:space="preserve">
Urlaub wird mit der Nummer 1 in den jeweiligen Tag eingegeben.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<sst xmlns="http://schemas.openxmlformats.org/spreadsheetml/2006/main" count="78" uniqueCount="46">
  <si>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</si>
  <si>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</si>
  <si>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</si>
  <si>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</si>
  <si>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</si>
  <si>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</si>
  <si>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</si>
  <si>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</si>
  <si>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Urlaubstage</t>
  </si>
  <si>
    <t>Resturlaub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</si>
  <si>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</si>
  <si>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</si>
  <si>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</si>
  <si>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</si>
  <si>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</si>
  <si>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</si>
  <si>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</si>
  <si>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</si>
  <si>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</si>
  <si>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</si>
  <si>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</si>
  <si>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</si>
  <si>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</si>
  <si>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</si>
  <si>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</si>
  <si>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</si>
  <si>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</si>
  <si>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</si>
  <si>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</si>
  <si>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</si>
  <si>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</si>
  <si>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</si>
  <si>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</si>
  <si>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</si>
  <si>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</si>
  <si>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</si>
  <si>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</si>
  <si>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</si>
  <si>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</si>
  <si>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</si>
  <si>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</si>
  <si>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Feiertag?</t>
  </si>
  <si>
    <t>Datum</t>
  </si>
  <si>
    <t>Tag der deutschen Einheit (D)</t>
  </si>
  <si>
    <t>Mitarbeiter 1</t>
  </si>
  <si>
    <t>Mitarbeiter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</si>
</sst>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[$-407]ddd"/>
    <numFmt numFmtId="166" formatCode="mmmm\ yyyy"/>
    <numFmt numFmtId="167" formatCode="dd/mm/yyyy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 Unicode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/>
    <xf numFmtId="167" fontId="3" fillId="0" borderId="0" xfId="0" applyNumberFormat="1" applyFont="1" applyFill="1"/>
    <xf numFmtId="0" fontId="4" fillId="0" borderId="0" xfId="0" applyFont="1" applyFill="1"/>
    <xf numFmtId="0" fontId="5" fillId="5" borderId="1" xfId="0" applyFont="1" applyFill="1" applyBorder="1" applyAlignment="1">
      <alignment horizontal="center"/>
    </xf>
    <xf numFmtId="167" fontId="3" fillId="6" borderId="1" xfId="0" applyNumberFormat="1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14" fontId="4" fillId="0" borderId="1" xfId="0" quotePrefix="1" applyNumberFormat="1" applyFont="1" applyBorder="1" applyProtection="1">
      <protection locked="0"/>
    </xf>
    <xf numFmtId="14" fontId="3" fillId="0" borderId="1" xfId="0" quotePrefix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26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14</xdr:row>
      <xdr:rowOff>61509</xdr:rowOff>
    </xdr:from>
    <xdr:to>
      <xdr:col>33</xdr:col>
      <xdr:colOff>590550</xdr:colOff>
      <xdr:row>15</xdr:row>
      <xdr:rowOff>180975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22AC-EF74-4371-AC65-3F4D7BB9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3328584"/>
          <a:ext cx="1828800" cy="3099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57150</xdr:rowOff>
    </xdr:from>
    <xdr:to>
      <xdr:col>33</xdr:col>
      <xdr:colOff>695325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18839-A326-4973-BEAF-88067FE4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D4C6E-7E13-40C0-97B4-B7F7C4B0B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314700"/>
          <a:ext cx="1828800" cy="3099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123825</xdr:colOff>
      <xdr:row>14</xdr:row>
      <xdr:rowOff>114300</xdr:rowOff>
    </xdr:from>
    <xdr:to>
      <xdr:col>34</xdr:col>
      <xdr:colOff>9525</xdr:colOff>
      <xdr:row>16</xdr:row>
      <xdr:rowOff>43266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E987D-6F57-47EC-8A08-32AFE873E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3381375"/>
          <a:ext cx="1828800" cy="309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14</xdr:row>
      <xdr:rowOff>85725</xdr:rowOff>
    </xdr:from>
    <xdr:to>
      <xdr:col>30</xdr:col>
      <xdr:colOff>695325</xdr:colOff>
      <xdr:row>16</xdr:row>
      <xdr:rowOff>14691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2F707-6AE0-4F39-8959-2D67E328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3352800"/>
          <a:ext cx="1828800" cy="309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104775</xdr:rowOff>
    </xdr:from>
    <xdr:to>
      <xdr:col>34</xdr:col>
      <xdr:colOff>0</xdr:colOff>
      <xdr:row>16</xdr:row>
      <xdr:rowOff>33741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E71C6-FCA4-4D83-95F3-3C9D9A6CF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3371850"/>
          <a:ext cx="1828800" cy="309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114300</xdr:colOff>
      <xdr:row>14</xdr:row>
      <xdr:rowOff>123825</xdr:rowOff>
    </xdr:from>
    <xdr:to>
      <xdr:col>33</xdr:col>
      <xdr:colOff>0</xdr:colOff>
      <xdr:row>16</xdr:row>
      <xdr:rowOff>52791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D83C2-03AD-46CC-AB49-DA82BC45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3390900"/>
          <a:ext cx="1828800" cy="309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57150</xdr:rowOff>
    </xdr:from>
    <xdr:to>
      <xdr:col>34</xdr:col>
      <xdr:colOff>0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49B7F-F4C4-4ED6-9CE4-87377E568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152400</xdr:colOff>
      <xdr:row>14</xdr:row>
      <xdr:rowOff>76200</xdr:rowOff>
    </xdr:from>
    <xdr:to>
      <xdr:col>33</xdr:col>
      <xdr:colOff>38100</xdr:colOff>
      <xdr:row>16</xdr:row>
      <xdr:rowOff>5166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F96E1A-FE46-4506-9192-15E6363F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3343275"/>
          <a:ext cx="1828800" cy="309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66675</xdr:rowOff>
    </xdr:from>
    <xdr:to>
      <xdr:col>33</xdr:col>
      <xdr:colOff>695325</xdr:colOff>
      <xdr:row>15</xdr:row>
      <xdr:rowOff>186141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26DAE-1DE0-440A-B00A-084ACB6F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33750"/>
          <a:ext cx="1828800" cy="309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38100</xdr:rowOff>
    </xdr:from>
    <xdr:to>
      <xdr:col>34</xdr:col>
      <xdr:colOff>0</xdr:colOff>
      <xdr:row>15</xdr:row>
      <xdr:rowOff>157566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F0743-A03E-451E-B0F3-C664C80C6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05175"/>
          <a:ext cx="1828800" cy="3099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D9875-1DB2-44C7-AA49-6918B6B68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314700"/>
          <a:ext cx="1828800" cy="30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AEBB-4083-4BAA-9285-645121CE7FC6}">
  <sheetPr>
    <tabColor theme="4" tint="0.39997558519241921"/>
  </sheetPr>
  <dimension ref="A1:G50"/>
  <sheetViews>
    <sheetView workbookViewId="0">
      <selection activeCell="C31" sqref="C31"/>
    </sheetView>
  </sheetViews>
  <sheetFormatPr baseColWidth="10" defaultRowHeight="15" x14ac:dyDescent="0.25"/>
  <cols>
    <col min="1" max="1" width="11.42578125" style="11"/>
    <col min="2" max="2" width="10.140625" style="14" bestFit="1" customWidth="1"/>
    <col min="3" max="3" width="11.42578125" style="11"/>
    <col min="4" max="4" width="28.7109375" style="11" bestFit="1" customWidth="1"/>
    <col min="5" max="16384" width="11.42578125" style="9"/>
  </cols>
  <sheetData>
    <row r="1" spans="1:7" s="12" customFormat="1" ht="15.75" x14ac:dyDescent="0.3">
      <c r="A1" s="28" t="s">
        <v>42</v>
      </c>
      <c r="B1" s="15">
        <f>YEAR(Januar!A3)</f>
        <v>2018</v>
      </c>
      <c r="C1" s="26" t="s">
        <v>41</v>
      </c>
      <c r="D1" s="31"/>
    </row>
    <row r="2" spans="1:7" x14ac:dyDescent="0.25">
      <c r="A2" s="29">
        <f>DATEVALUE("01.01."&amp;$B$1)</f>
        <v>43101</v>
      </c>
      <c r="B2" s="16">
        <f>IF(C2="x",A2,0)</f>
        <v>43101</v>
      </c>
      <c r="C2" s="17" t="s">
        <v>10</v>
      </c>
      <c r="D2" s="18" t="s">
        <v>11</v>
      </c>
    </row>
    <row r="3" spans="1:7" x14ac:dyDescent="0.25">
      <c r="A3" s="29">
        <f>DATEVALUE("02.01."&amp;$B$1)</f>
        <v>43102</v>
      </c>
      <c r="B3" s="16">
        <f>IF(C3="x",A3,0)</f>
        <v>0</v>
      </c>
      <c r="C3" s="17"/>
      <c r="D3" s="18" t="s">
        <v>12</v>
      </c>
    </row>
    <row r="4" spans="1:7" x14ac:dyDescent="0.25">
      <c r="A4" s="29">
        <f>DATEVALUE("06.01."&amp;$B$1)</f>
        <v>43106</v>
      </c>
      <c r="B4" s="16">
        <f t="shared" ref="B4:B50" si="0">IF(C4="x",A4,0)</f>
        <v>0</v>
      </c>
      <c r="C4" s="17"/>
      <c r="D4" s="18" t="s">
        <v>13</v>
      </c>
    </row>
    <row r="5" spans="1:7" x14ac:dyDescent="0.25">
      <c r="A5" s="29">
        <f>A8-48</f>
        <v>43143</v>
      </c>
      <c r="B5" s="16">
        <f t="shared" si="0"/>
        <v>0</v>
      </c>
      <c r="C5" s="17"/>
      <c r="D5" s="18" t="s">
        <v>14</v>
      </c>
    </row>
    <row r="6" spans="1:7" x14ac:dyDescent="0.25">
      <c r="A6" s="29">
        <f>A8-2</f>
        <v>43189</v>
      </c>
      <c r="B6" s="16">
        <f t="shared" si="0"/>
        <v>43189</v>
      </c>
      <c r="C6" s="17" t="s">
        <v>10</v>
      </c>
      <c r="D6" s="18" t="s">
        <v>15</v>
      </c>
      <c r="G6" s="10"/>
    </row>
    <row r="7" spans="1:7" x14ac:dyDescent="0.25">
      <c r="A7" s="29">
        <f>A8-1</f>
        <v>43190</v>
      </c>
      <c r="B7" s="16">
        <f t="shared" si="0"/>
        <v>0</v>
      </c>
      <c r="C7" s="17"/>
      <c r="D7" s="18" t="s">
        <v>16</v>
      </c>
    </row>
    <row r="8" spans="1:7" x14ac:dyDescent="0.25">
      <c r="A8" s="30">
        <f>DOLLAR((DAY(MINUTE($B$1/38)/2+55) &amp; ".4." &amp; $B$1)/7,)*7-IF(YEAR(1)=1904,5,6)</f>
        <v>43191</v>
      </c>
      <c r="B8" s="16">
        <f t="shared" si="0"/>
        <v>43191</v>
      </c>
      <c r="C8" s="17" t="s">
        <v>10</v>
      </c>
      <c r="D8" s="18" t="s">
        <v>17</v>
      </c>
    </row>
    <row r="9" spans="1:7" x14ac:dyDescent="0.25">
      <c r="A9" s="30">
        <f>A8+1</f>
        <v>43192</v>
      </c>
      <c r="B9" s="16">
        <f t="shared" si="0"/>
        <v>43192</v>
      </c>
      <c r="C9" s="17" t="s">
        <v>10</v>
      </c>
      <c r="D9" s="18" t="s">
        <v>18</v>
      </c>
    </row>
    <row r="10" spans="1:7" x14ac:dyDescent="0.25">
      <c r="A10" s="29">
        <f>DATEVALUE("01.05."&amp;$B$1)</f>
        <v>43221</v>
      </c>
      <c r="B10" s="16">
        <f t="shared" si="0"/>
        <v>43221</v>
      </c>
      <c r="C10" s="17" t="s">
        <v>10</v>
      </c>
      <c r="D10" s="18" t="s">
        <v>19</v>
      </c>
    </row>
    <row r="11" spans="1:7" x14ac:dyDescent="0.25">
      <c r="A11" s="29">
        <f>A8+39</f>
        <v>43230</v>
      </c>
      <c r="B11" s="16">
        <f t="shared" si="0"/>
        <v>43230</v>
      </c>
      <c r="C11" s="17" t="s">
        <v>10</v>
      </c>
      <c r="D11" s="18" t="s">
        <v>20</v>
      </c>
    </row>
    <row r="12" spans="1:7" x14ac:dyDescent="0.25">
      <c r="A12" s="29">
        <f>DATE($B$1,5,1)+15-WEEKDAY(DATE($B$1,5,1))</f>
        <v>43233</v>
      </c>
      <c r="B12" s="16">
        <f t="shared" si="0"/>
        <v>0</v>
      </c>
      <c r="C12" s="17"/>
      <c r="D12" s="18" t="s">
        <v>21</v>
      </c>
    </row>
    <row r="13" spans="1:7" x14ac:dyDescent="0.25">
      <c r="A13" s="29">
        <f>A8+48</f>
        <v>43239</v>
      </c>
      <c r="B13" s="16">
        <f t="shared" si="0"/>
        <v>0</v>
      </c>
      <c r="C13" s="17"/>
      <c r="D13" s="18" t="s">
        <v>22</v>
      </c>
    </row>
    <row r="14" spans="1:7" x14ac:dyDescent="0.25">
      <c r="A14" s="29">
        <f>A8+49</f>
        <v>43240</v>
      </c>
      <c r="B14" s="16">
        <f t="shared" si="0"/>
        <v>43240</v>
      </c>
      <c r="C14" s="17" t="s">
        <v>10</v>
      </c>
      <c r="D14" s="18" t="s">
        <v>23</v>
      </c>
    </row>
    <row r="15" spans="1:7" x14ac:dyDescent="0.25">
      <c r="A15" s="29">
        <f>A8+50</f>
        <v>43241</v>
      </c>
      <c r="B15" s="16">
        <f t="shared" si="0"/>
        <v>43241</v>
      </c>
      <c r="C15" s="17" t="s">
        <v>10</v>
      </c>
      <c r="D15" s="18" t="s">
        <v>24</v>
      </c>
    </row>
    <row r="16" spans="1:7" x14ac:dyDescent="0.25">
      <c r="A16" s="29">
        <f>A8+60</f>
        <v>43251</v>
      </c>
      <c r="B16" s="16">
        <f t="shared" si="0"/>
        <v>0</v>
      </c>
      <c r="C16" s="17"/>
      <c r="D16" s="18" t="s">
        <v>25</v>
      </c>
    </row>
    <row r="17" spans="1:4" x14ac:dyDescent="0.25">
      <c r="A17" s="29">
        <f>DATEVALUE("01.08."&amp;$B$1)</f>
        <v>43313</v>
      </c>
      <c r="B17" s="16">
        <f t="shared" si="0"/>
        <v>0</v>
      </c>
      <c r="C17" s="17"/>
      <c r="D17" s="18" t="s">
        <v>26</v>
      </c>
    </row>
    <row r="18" spans="1:4" x14ac:dyDescent="0.25">
      <c r="A18" s="29">
        <f>DATEVALUE("03.10."&amp;$B$1)</f>
        <v>43376</v>
      </c>
      <c r="B18" s="16">
        <f t="shared" si="0"/>
        <v>43376</v>
      </c>
      <c r="C18" s="17" t="s">
        <v>10</v>
      </c>
      <c r="D18" s="18" t="s">
        <v>43</v>
      </c>
    </row>
    <row r="19" spans="1:4" x14ac:dyDescent="0.25">
      <c r="A19" s="29">
        <f>DATE($B$1,10,1)+7-WEEKDAY(DATE($B$1,10,1),2)</f>
        <v>43380</v>
      </c>
      <c r="B19" s="16">
        <f t="shared" si="0"/>
        <v>0</v>
      </c>
      <c r="C19" s="17"/>
      <c r="D19" s="18" t="s">
        <v>27</v>
      </c>
    </row>
    <row r="20" spans="1:4" x14ac:dyDescent="0.25">
      <c r="A20" s="29">
        <f>DATEVALUE("31.10."&amp;$B$1)</f>
        <v>43404</v>
      </c>
      <c r="B20" s="16">
        <f t="shared" si="0"/>
        <v>0</v>
      </c>
      <c r="C20" s="17"/>
      <c r="D20" s="18" t="s">
        <v>28</v>
      </c>
    </row>
    <row r="21" spans="1:4" x14ac:dyDescent="0.25">
      <c r="A21" s="29">
        <f>DATEVALUE("01.11."&amp;$B$1)</f>
        <v>43405</v>
      </c>
      <c r="B21" s="16">
        <f t="shared" si="0"/>
        <v>0</v>
      </c>
      <c r="C21" s="17"/>
      <c r="D21" s="18" t="s">
        <v>29</v>
      </c>
    </row>
    <row r="22" spans="1:4" x14ac:dyDescent="0.25">
      <c r="A22" s="29">
        <f>DATE($B$1,12,25)-WEEKDAY(DATE($B$1,12,25),2)-35</f>
        <v>43422</v>
      </c>
      <c r="B22" s="16">
        <f t="shared" si="0"/>
        <v>0</v>
      </c>
      <c r="C22" s="17"/>
      <c r="D22" s="18" t="s">
        <v>30</v>
      </c>
    </row>
    <row r="23" spans="1:4" x14ac:dyDescent="0.25">
      <c r="A23" s="29">
        <f>DATE($B$1,12,25)-WEEKDAY(DATE($B$1,12,25),2)-32</f>
        <v>43425</v>
      </c>
      <c r="B23" s="16">
        <f t="shared" si="0"/>
        <v>0</v>
      </c>
      <c r="C23" s="17"/>
      <c r="D23" s="18" t="s">
        <v>31</v>
      </c>
    </row>
    <row r="24" spans="1:4" x14ac:dyDescent="0.25">
      <c r="A24" s="29">
        <f>DATE($B$1,12,25)-WEEKDAY(DATE($B$1,12,25),2)-28</f>
        <v>43429</v>
      </c>
      <c r="B24" s="16">
        <f t="shared" si="0"/>
        <v>0</v>
      </c>
      <c r="C24" s="17"/>
      <c r="D24" s="18" t="s">
        <v>32</v>
      </c>
    </row>
    <row r="25" spans="1:4" x14ac:dyDescent="0.25">
      <c r="A25" s="29">
        <f>DATE($B$1,12,25)-WEEKDAY(DATE($B$1,12,25),2)-21</f>
        <v>43436</v>
      </c>
      <c r="B25" s="16">
        <f t="shared" si="0"/>
        <v>0</v>
      </c>
      <c r="C25" s="17"/>
      <c r="D25" s="18" t="s">
        <v>33</v>
      </c>
    </row>
    <row r="26" spans="1:4" x14ac:dyDescent="0.25">
      <c r="A26" s="29">
        <f>DATE($B$1,12,25)-WEEKDAY(DATE($B$1,12,25),2)-14</f>
        <v>43443</v>
      </c>
      <c r="B26" s="16">
        <f t="shared" si="0"/>
        <v>0</v>
      </c>
      <c r="C26" s="17"/>
      <c r="D26" s="18" t="s">
        <v>34</v>
      </c>
    </row>
    <row r="27" spans="1:4" x14ac:dyDescent="0.25">
      <c r="A27" s="29">
        <f>DATE($B$1,12,25)-WEEKDAY(DATE($B$1,12,25),2)-7</f>
        <v>43450</v>
      </c>
      <c r="B27" s="16">
        <f t="shared" si="0"/>
        <v>0</v>
      </c>
      <c r="C27" s="17"/>
      <c r="D27" s="18" t="s">
        <v>35</v>
      </c>
    </row>
    <row r="28" spans="1:4" x14ac:dyDescent="0.25">
      <c r="A28" s="29">
        <f>DATE($B$1,12,25)-WEEKDAY(DATE($B$1,12,25),2)</f>
        <v>43457</v>
      </c>
      <c r="B28" s="16">
        <f t="shared" si="0"/>
        <v>0</v>
      </c>
      <c r="C28" s="17"/>
      <c r="D28" s="18" t="s">
        <v>36</v>
      </c>
    </row>
    <row r="29" spans="1:4" x14ac:dyDescent="0.25">
      <c r="A29" s="29">
        <f>DATEVALUE("24.12."&amp;$B$1)</f>
        <v>43458</v>
      </c>
      <c r="B29" s="16">
        <f t="shared" si="0"/>
        <v>0</v>
      </c>
      <c r="C29" s="17"/>
      <c r="D29" s="18" t="s">
        <v>37</v>
      </c>
    </row>
    <row r="30" spans="1:4" x14ac:dyDescent="0.25">
      <c r="A30" s="29">
        <f>DATEVALUE("25.12."&amp;$B$1)</f>
        <v>43459</v>
      </c>
      <c r="B30" s="16">
        <f t="shared" si="0"/>
        <v>43459</v>
      </c>
      <c r="C30" s="17" t="s">
        <v>10</v>
      </c>
      <c r="D30" s="18" t="s">
        <v>38</v>
      </c>
    </row>
    <row r="31" spans="1:4" x14ac:dyDescent="0.25">
      <c r="A31" s="29">
        <f>DATEVALUE("26.12."&amp;$B$1)</f>
        <v>43460</v>
      </c>
      <c r="B31" s="16">
        <f t="shared" si="0"/>
        <v>43460</v>
      </c>
      <c r="C31" s="17" t="s">
        <v>10</v>
      </c>
      <c r="D31" s="18" t="s">
        <v>39</v>
      </c>
    </row>
    <row r="32" spans="1:4" x14ac:dyDescent="0.25">
      <c r="A32" s="29">
        <f>DATEVALUE("31.12."&amp;$B$1)</f>
        <v>43465</v>
      </c>
      <c r="B32" s="16">
        <f t="shared" si="0"/>
        <v>0</v>
      </c>
      <c r="C32" s="17"/>
      <c r="D32" s="18" t="s">
        <v>40</v>
      </c>
    </row>
    <row r="33" spans="1:4" x14ac:dyDescent="0.25">
      <c r="A33" s="19"/>
      <c r="B33" s="16">
        <f t="shared" si="0"/>
        <v>0</v>
      </c>
      <c r="C33" s="20"/>
      <c r="D33" s="20"/>
    </row>
    <row r="34" spans="1:4" x14ac:dyDescent="0.25">
      <c r="A34" s="20"/>
      <c r="B34" s="16">
        <f t="shared" si="0"/>
        <v>0</v>
      </c>
      <c r="C34" s="20"/>
      <c r="D34" s="20"/>
    </row>
    <row r="35" spans="1:4" x14ac:dyDescent="0.25">
      <c r="A35" s="20"/>
      <c r="B35" s="16">
        <f t="shared" si="0"/>
        <v>0</v>
      </c>
      <c r="C35" s="20"/>
      <c r="D35" s="20"/>
    </row>
    <row r="36" spans="1:4" x14ac:dyDescent="0.25">
      <c r="A36" s="20"/>
      <c r="B36" s="16">
        <f t="shared" si="0"/>
        <v>0</v>
      </c>
      <c r="C36" s="20"/>
      <c r="D36" s="20"/>
    </row>
    <row r="37" spans="1:4" x14ac:dyDescent="0.25">
      <c r="A37" s="20"/>
      <c r="B37" s="16">
        <f t="shared" si="0"/>
        <v>0</v>
      </c>
      <c r="C37" s="20"/>
      <c r="D37" s="20"/>
    </row>
    <row r="38" spans="1:4" x14ac:dyDescent="0.25">
      <c r="A38" s="20"/>
      <c r="B38" s="16">
        <f t="shared" si="0"/>
        <v>0</v>
      </c>
      <c r="C38" s="20"/>
      <c r="D38" s="20"/>
    </row>
    <row r="39" spans="1:4" x14ac:dyDescent="0.25">
      <c r="A39" s="20"/>
      <c r="B39" s="16">
        <f t="shared" si="0"/>
        <v>0</v>
      </c>
      <c r="C39" s="20"/>
      <c r="D39" s="20"/>
    </row>
    <row r="40" spans="1:4" x14ac:dyDescent="0.25">
      <c r="A40" s="20"/>
      <c r="B40" s="16">
        <f t="shared" si="0"/>
        <v>0</v>
      </c>
      <c r="C40" s="20"/>
      <c r="D40" s="20"/>
    </row>
    <row r="41" spans="1:4" x14ac:dyDescent="0.25">
      <c r="A41" s="20"/>
      <c r="B41" s="16">
        <f t="shared" si="0"/>
        <v>0</v>
      </c>
      <c r="C41" s="20"/>
      <c r="D41" s="20"/>
    </row>
    <row r="42" spans="1:4" x14ac:dyDescent="0.25">
      <c r="A42" s="20"/>
      <c r="B42" s="16">
        <f t="shared" si="0"/>
        <v>0</v>
      </c>
      <c r="C42" s="20"/>
      <c r="D42" s="20"/>
    </row>
    <row r="43" spans="1:4" x14ac:dyDescent="0.25">
      <c r="A43" s="20"/>
      <c r="B43" s="16">
        <f t="shared" si="0"/>
        <v>0</v>
      </c>
      <c r="C43" s="20"/>
      <c r="D43" s="20"/>
    </row>
    <row r="44" spans="1:4" x14ac:dyDescent="0.25">
      <c r="A44" s="20"/>
      <c r="B44" s="16">
        <f t="shared" si="0"/>
        <v>0</v>
      </c>
      <c r="C44" s="20"/>
      <c r="D44" s="20"/>
    </row>
    <row r="45" spans="1:4" x14ac:dyDescent="0.25">
      <c r="A45" s="20"/>
      <c r="B45" s="16">
        <f t="shared" si="0"/>
        <v>0</v>
      </c>
      <c r="C45" s="20"/>
      <c r="D45" s="20"/>
    </row>
    <row r="46" spans="1:4" x14ac:dyDescent="0.25">
      <c r="A46" s="19"/>
      <c r="B46" s="16">
        <f t="shared" si="0"/>
        <v>0</v>
      </c>
      <c r="C46" s="20"/>
      <c r="D46" s="20"/>
    </row>
    <row r="47" spans="1:4" x14ac:dyDescent="0.25">
      <c r="A47" s="20"/>
      <c r="B47" s="16">
        <f t="shared" si="0"/>
        <v>0</v>
      </c>
      <c r="C47" s="20"/>
      <c r="D47" s="20"/>
    </row>
    <row r="48" spans="1:4" x14ac:dyDescent="0.25">
      <c r="A48" s="20"/>
      <c r="B48" s="16">
        <f t="shared" si="0"/>
        <v>0</v>
      </c>
      <c r="C48" s="20"/>
      <c r="D48" s="20"/>
    </row>
    <row r="49" spans="1:4" x14ac:dyDescent="0.25">
      <c r="A49" s="19"/>
      <c r="B49" s="16">
        <f t="shared" si="0"/>
        <v>0</v>
      </c>
      <c r="C49" s="20"/>
      <c r="D49" s="20"/>
    </row>
    <row r="50" spans="1:4" x14ac:dyDescent="0.25">
      <c r="B50" s="13">
        <f t="shared" si="0"/>
        <v>0</v>
      </c>
    </row>
  </sheetData>
  <sheetProtection algorithmName="SHA-512" hashValue="L5tWuBmopKQbld5gIGyW57e3rQE6XqNJqhL8LMdNevf8sf/MlbLzrJupzjCI+P8GK3Lnk/JZctbleBOTeVzhzw==" saltValue="0LaGlafMPyf+WrzwmZiJRg==" spinCount="100000" sheet="1" insertRows="0" selectLockedCells="1"/>
  <conditionalFormatting sqref="B2 B4:B50">
    <cfRule type="expression" dxfId="25" priority="2" stopIfTrue="1">
      <formula>AND(WEEKDAY($B2,2)&gt;5,B2&gt;0)</formula>
    </cfRule>
  </conditionalFormatting>
  <conditionalFormatting sqref="B3">
    <cfRule type="expression" dxfId="24" priority="3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FF06-97D3-442B-9421-5CAF808CCD83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5.285156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43344</v>
      </c>
      <c r="D2" s="3">
        <f t="shared" ref="D2:AF2" si="0">D3</f>
        <v>43345</v>
      </c>
      <c r="E2" s="3">
        <f t="shared" si="0"/>
        <v>43346</v>
      </c>
      <c r="F2" s="3">
        <f t="shared" si="0"/>
        <v>43347</v>
      </c>
      <c r="G2" s="3">
        <f t="shared" si="0"/>
        <v>43348</v>
      </c>
      <c r="H2" s="3">
        <f t="shared" si="0"/>
        <v>43349</v>
      </c>
      <c r="I2" s="3">
        <f t="shared" si="0"/>
        <v>43350</v>
      </c>
      <c r="J2" s="3">
        <f t="shared" si="0"/>
        <v>43351</v>
      </c>
      <c r="K2" s="3">
        <f t="shared" si="0"/>
        <v>43352</v>
      </c>
      <c r="L2" s="3">
        <f t="shared" si="0"/>
        <v>43353</v>
      </c>
      <c r="M2" s="3">
        <f t="shared" si="0"/>
        <v>43354</v>
      </c>
      <c r="N2" s="3">
        <f t="shared" si="0"/>
        <v>43355</v>
      </c>
      <c r="O2" s="3">
        <f t="shared" si="0"/>
        <v>43356</v>
      </c>
      <c r="P2" s="3">
        <f t="shared" si="0"/>
        <v>43357</v>
      </c>
      <c r="Q2" s="3">
        <f t="shared" si="0"/>
        <v>43358</v>
      </c>
      <c r="R2" s="3">
        <f t="shared" si="0"/>
        <v>43359</v>
      </c>
      <c r="S2" s="3">
        <f t="shared" si="0"/>
        <v>43360</v>
      </c>
      <c r="T2" s="3">
        <f t="shared" si="0"/>
        <v>43361</v>
      </c>
      <c r="U2" s="3">
        <f t="shared" si="0"/>
        <v>43362</v>
      </c>
      <c r="V2" s="3">
        <f t="shared" si="0"/>
        <v>43363</v>
      </c>
      <c r="W2" s="3">
        <f t="shared" si="0"/>
        <v>43364</v>
      </c>
      <c r="X2" s="3">
        <f t="shared" si="0"/>
        <v>43365</v>
      </c>
      <c r="Y2" s="3">
        <f t="shared" si="0"/>
        <v>43366</v>
      </c>
      <c r="Z2" s="3">
        <f t="shared" si="0"/>
        <v>43367</v>
      </c>
      <c r="AA2" s="3">
        <f t="shared" si="0"/>
        <v>43368</v>
      </c>
      <c r="AB2" s="3">
        <f t="shared" si="0"/>
        <v>43369</v>
      </c>
      <c r="AC2" s="3">
        <f t="shared" si="0"/>
        <v>43370</v>
      </c>
      <c r="AD2" s="3">
        <f t="shared" si="0"/>
        <v>43371</v>
      </c>
      <c r="AE2" s="3">
        <f t="shared" si="0"/>
        <v>43372</v>
      </c>
      <c r="AF2" s="3">
        <f t="shared" si="0"/>
        <v>43373</v>
      </c>
    </row>
    <row r="3" spans="1:33" ht="15.75" thickTop="1" x14ac:dyDescent="0.25">
      <c r="A3" s="5">
        <v>43344</v>
      </c>
      <c r="B3" s="1" t="s">
        <v>8</v>
      </c>
      <c r="C3" s="2">
        <f>A3</f>
        <v>43344</v>
      </c>
      <c r="D3" s="2">
        <f>C3+1</f>
        <v>43345</v>
      </c>
      <c r="E3" s="2">
        <f>D3+1</f>
        <v>43346</v>
      </c>
      <c r="F3" s="2">
        <f t="shared" ref="F3:AF3" si="1">E3+1</f>
        <v>43347</v>
      </c>
      <c r="G3" s="2">
        <f t="shared" si="1"/>
        <v>43348</v>
      </c>
      <c r="H3" s="2">
        <f t="shared" si="1"/>
        <v>43349</v>
      </c>
      <c r="I3" s="2">
        <f t="shared" si="1"/>
        <v>43350</v>
      </c>
      <c r="J3" s="2">
        <f t="shared" si="1"/>
        <v>43351</v>
      </c>
      <c r="K3" s="2">
        <f t="shared" si="1"/>
        <v>43352</v>
      </c>
      <c r="L3" s="2">
        <f t="shared" si="1"/>
        <v>43353</v>
      </c>
      <c r="M3" s="2">
        <f t="shared" si="1"/>
        <v>43354</v>
      </c>
      <c r="N3" s="2">
        <f t="shared" si="1"/>
        <v>43355</v>
      </c>
      <c r="O3" s="2">
        <f t="shared" si="1"/>
        <v>43356</v>
      </c>
      <c r="P3" s="2">
        <f t="shared" si="1"/>
        <v>43357</v>
      </c>
      <c r="Q3" s="2">
        <f>P3+1</f>
        <v>43358</v>
      </c>
      <c r="R3" s="2">
        <f t="shared" si="1"/>
        <v>43359</v>
      </c>
      <c r="S3" s="2">
        <f t="shared" si="1"/>
        <v>43360</v>
      </c>
      <c r="T3" s="2">
        <f t="shared" si="1"/>
        <v>43361</v>
      </c>
      <c r="U3" s="2">
        <f t="shared" si="1"/>
        <v>43362</v>
      </c>
      <c r="V3" s="2">
        <f>U3+1</f>
        <v>43363</v>
      </c>
      <c r="W3" s="2">
        <f t="shared" si="1"/>
        <v>43364</v>
      </c>
      <c r="X3" s="2">
        <f t="shared" si="1"/>
        <v>43365</v>
      </c>
      <c r="Y3" s="2">
        <f t="shared" si="1"/>
        <v>43366</v>
      </c>
      <c r="Z3" s="2">
        <f t="shared" si="1"/>
        <v>43367</v>
      </c>
      <c r="AA3" s="2">
        <f t="shared" si="1"/>
        <v>43368</v>
      </c>
      <c r="AB3" s="2">
        <f t="shared" si="1"/>
        <v>43369</v>
      </c>
      <c r="AC3" s="2">
        <f t="shared" si="1"/>
        <v>43370</v>
      </c>
      <c r="AD3" s="2">
        <f t="shared" si="1"/>
        <v>43371</v>
      </c>
      <c r="AE3" s="2">
        <f t="shared" si="1"/>
        <v>43372</v>
      </c>
      <c r="AF3" s="2">
        <f t="shared" si="1"/>
        <v>43373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August!AH4-SUM(C4:AF4)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August!AH5-SUM(C5:AF5)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August!AH6-SUM(C6:AF6)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August!AH7-SUM(C7:AF7)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August!AH8-SUM(C8:AF8)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August!AH9-SUM(C9:AF9)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August!AH10-SUM(C10:AF10)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August!AH11-SUM(C11:AF11)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August!AH12-SUM(C12:AF12)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August!AH13-SUM(C13:AF13)</f>
        <v>30</v>
      </c>
    </row>
  </sheetData>
  <sheetProtection algorithmName="SHA-512" hashValue="QE/kGemhk8Tac3FrTScp1OhyIjCBuaSI4xg/wIW/yGwGvBBV8Ir8cU7RD727gAQtgG5vmWB1jLqZ1zbgOqljfw==" saltValue="99/tASefqSs59X09jyzAjw==" spinCount="100000" sheet="1" objects="1" scenarios="1" selectLockedCells="1"/>
  <conditionalFormatting sqref="C2:AF13">
    <cfRule type="expression" dxfId="7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B064965-9108-46EC-88B9-249B7772B892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32B6-1E4D-44E8-A90C-3F7692EC8E24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43374</v>
      </c>
      <c r="D2" s="3">
        <f t="shared" ref="D2:AG2" si="0">D3</f>
        <v>43375</v>
      </c>
      <c r="E2" s="3">
        <f t="shared" si="0"/>
        <v>43376</v>
      </c>
      <c r="F2" s="3">
        <f t="shared" si="0"/>
        <v>43377</v>
      </c>
      <c r="G2" s="3">
        <f t="shared" si="0"/>
        <v>43378</v>
      </c>
      <c r="H2" s="3">
        <f t="shared" si="0"/>
        <v>43379</v>
      </c>
      <c r="I2" s="3">
        <f t="shared" si="0"/>
        <v>43380</v>
      </c>
      <c r="J2" s="3">
        <f t="shared" si="0"/>
        <v>43381</v>
      </c>
      <c r="K2" s="3">
        <f t="shared" si="0"/>
        <v>43382</v>
      </c>
      <c r="L2" s="3">
        <f t="shared" si="0"/>
        <v>43383</v>
      </c>
      <c r="M2" s="3">
        <f t="shared" si="0"/>
        <v>43384</v>
      </c>
      <c r="N2" s="3">
        <f t="shared" si="0"/>
        <v>43385</v>
      </c>
      <c r="O2" s="3">
        <f t="shared" si="0"/>
        <v>43386</v>
      </c>
      <c r="P2" s="3">
        <f t="shared" si="0"/>
        <v>43387</v>
      </c>
      <c r="Q2" s="3">
        <f t="shared" si="0"/>
        <v>43388</v>
      </c>
      <c r="R2" s="3">
        <f t="shared" si="0"/>
        <v>43389</v>
      </c>
      <c r="S2" s="3">
        <f t="shared" si="0"/>
        <v>43390</v>
      </c>
      <c r="T2" s="3">
        <f t="shared" si="0"/>
        <v>43391</v>
      </c>
      <c r="U2" s="3">
        <f t="shared" si="0"/>
        <v>43392</v>
      </c>
      <c r="V2" s="3">
        <f t="shared" si="0"/>
        <v>43393</v>
      </c>
      <c r="W2" s="3">
        <f t="shared" si="0"/>
        <v>43394</v>
      </c>
      <c r="X2" s="3">
        <f t="shared" si="0"/>
        <v>43395</v>
      </c>
      <c r="Y2" s="3">
        <f t="shared" si="0"/>
        <v>43396</v>
      </c>
      <c r="Z2" s="3">
        <f t="shared" si="0"/>
        <v>43397</v>
      </c>
      <c r="AA2" s="3">
        <f t="shared" si="0"/>
        <v>43398</v>
      </c>
      <c r="AB2" s="3">
        <f t="shared" si="0"/>
        <v>43399</v>
      </c>
      <c r="AC2" s="3">
        <f t="shared" si="0"/>
        <v>43400</v>
      </c>
      <c r="AD2" s="3">
        <f t="shared" si="0"/>
        <v>43401</v>
      </c>
      <c r="AE2" s="3">
        <f t="shared" si="0"/>
        <v>43402</v>
      </c>
      <c r="AF2" s="3">
        <f t="shared" si="0"/>
        <v>43403</v>
      </c>
      <c r="AG2" s="3">
        <f t="shared" si="0"/>
        <v>43404</v>
      </c>
    </row>
    <row r="3" spans="1:34" ht="15.75" thickTop="1" x14ac:dyDescent="0.25">
      <c r="A3" s="5">
        <v>43374</v>
      </c>
      <c r="B3" s="1" t="s">
        <v>8</v>
      </c>
      <c r="C3" s="2">
        <f>A3</f>
        <v>43374</v>
      </c>
      <c r="D3" s="2">
        <f>C3+1</f>
        <v>43375</v>
      </c>
      <c r="E3" s="2">
        <f>D3+1</f>
        <v>43376</v>
      </c>
      <c r="F3" s="2">
        <f t="shared" ref="F3:AG3" si="1">E3+1</f>
        <v>43377</v>
      </c>
      <c r="G3" s="2">
        <f t="shared" si="1"/>
        <v>43378</v>
      </c>
      <c r="H3" s="2">
        <f t="shared" si="1"/>
        <v>43379</v>
      </c>
      <c r="I3" s="2">
        <f t="shared" si="1"/>
        <v>43380</v>
      </c>
      <c r="J3" s="2">
        <f t="shared" si="1"/>
        <v>43381</v>
      </c>
      <c r="K3" s="2">
        <f t="shared" si="1"/>
        <v>43382</v>
      </c>
      <c r="L3" s="2">
        <f t="shared" si="1"/>
        <v>43383</v>
      </c>
      <c r="M3" s="2">
        <f t="shared" si="1"/>
        <v>43384</v>
      </c>
      <c r="N3" s="2">
        <f t="shared" si="1"/>
        <v>43385</v>
      </c>
      <c r="O3" s="2">
        <f t="shared" si="1"/>
        <v>43386</v>
      </c>
      <c r="P3" s="2">
        <f t="shared" si="1"/>
        <v>43387</v>
      </c>
      <c r="Q3" s="2">
        <f>P3+1</f>
        <v>43388</v>
      </c>
      <c r="R3" s="2">
        <f t="shared" si="1"/>
        <v>43389</v>
      </c>
      <c r="S3" s="2">
        <f t="shared" si="1"/>
        <v>43390</v>
      </c>
      <c r="T3" s="2">
        <f t="shared" si="1"/>
        <v>43391</v>
      </c>
      <c r="U3" s="2">
        <f t="shared" si="1"/>
        <v>43392</v>
      </c>
      <c r="V3" s="2">
        <f>U3+1</f>
        <v>43393</v>
      </c>
      <c r="W3" s="2">
        <f t="shared" si="1"/>
        <v>43394</v>
      </c>
      <c r="X3" s="2">
        <f t="shared" si="1"/>
        <v>43395</v>
      </c>
      <c r="Y3" s="2">
        <f t="shared" si="1"/>
        <v>43396</v>
      </c>
      <c r="Z3" s="2">
        <f t="shared" si="1"/>
        <v>43397</v>
      </c>
      <c r="AA3" s="2">
        <f t="shared" si="1"/>
        <v>43398</v>
      </c>
      <c r="AB3" s="2">
        <f t="shared" si="1"/>
        <v>43399</v>
      </c>
      <c r="AC3" s="2">
        <f t="shared" si="1"/>
        <v>43400</v>
      </c>
      <c r="AD3" s="2">
        <f t="shared" si="1"/>
        <v>43401</v>
      </c>
      <c r="AE3" s="2">
        <f t="shared" si="1"/>
        <v>43402</v>
      </c>
      <c r="AF3" s="2">
        <f t="shared" si="1"/>
        <v>43403</v>
      </c>
      <c r="AG3" s="2">
        <f t="shared" si="1"/>
        <v>43404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September!AG4-SUM(C4:AG4)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September!AG5-SUM(C5:AG5)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September!AG6-SUM(C6:AG6)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September!AG7-SUM(C7:AG7)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September!AG8-SUM(C8:AG8)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September!AG9-SUM(C9:AG9)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September!AG10-SUM(C10:AG10)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September!AG11-SUM(C11:AG11)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September!AG12-SUM(C12:AG12)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September!AG13-SUM(C13:AG13)</f>
        <v>30</v>
      </c>
    </row>
  </sheetData>
  <sheetProtection algorithmName="SHA-512" hashValue="wW/rKT/Pdmdn5HZ2nVaPzKdkWnV6rIAsra27sbiedhX/IqwXWzQWrfUA88HWEK2+/TXCFre1ZxHNt3I9xcpCMg==" saltValue="zB53F2TNy1SvgqYcgNj6uQ==" spinCount="100000" sheet="1" objects="1" scenarios="1" selectLockedCells="1"/>
  <conditionalFormatting sqref="C2:AG13">
    <cfRule type="expression" dxfId="5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5894850-268D-46B5-BC0A-6DACA0D51D8B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1D25-FAF9-4B1F-9E70-82914F970A52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4.8554687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43405</v>
      </c>
      <c r="D2" s="3">
        <f t="shared" ref="D2:AF2" si="0">D3</f>
        <v>43406</v>
      </c>
      <c r="E2" s="3">
        <f t="shared" si="0"/>
        <v>43407</v>
      </c>
      <c r="F2" s="3">
        <f t="shared" si="0"/>
        <v>43408</v>
      </c>
      <c r="G2" s="3">
        <f t="shared" si="0"/>
        <v>43409</v>
      </c>
      <c r="H2" s="3">
        <f t="shared" si="0"/>
        <v>43410</v>
      </c>
      <c r="I2" s="3">
        <f t="shared" si="0"/>
        <v>43411</v>
      </c>
      <c r="J2" s="3">
        <f t="shared" si="0"/>
        <v>43412</v>
      </c>
      <c r="K2" s="3">
        <f t="shared" si="0"/>
        <v>43413</v>
      </c>
      <c r="L2" s="3">
        <f t="shared" si="0"/>
        <v>43414</v>
      </c>
      <c r="M2" s="3">
        <f t="shared" si="0"/>
        <v>43415</v>
      </c>
      <c r="N2" s="3">
        <f t="shared" si="0"/>
        <v>43416</v>
      </c>
      <c r="O2" s="3">
        <f t="shared" si="0"/>
        <v>43417</v>
      </c>
      <c r="P2" s="3">
        <f t="shared" si="0"/>
        <v>43418</v>
      </c>
      <c r="Q2" s="3">
        <f t="shared" si="0"/>
        <v>43419</v>
      </c>
      <c r="R2" s="3">
        <f t="shared" si="0"/>
        <v>43420</v>
      </c>
      <c r="S2" s="3">
        <f t="shared" si="0"/>
        <v>43421</v>
      </c>
      <c r="T2" s="3">
        <f t="shared" si="0"/>
        <v>43422</v>
      </c>
      <c r="U2" s="3">
        <f t="shared" si="0"/>
        <v>43423</v>
      </c>
      <c r="V2" s="3">
        <f t="shared" si="0"/>
        <v>43424</v>
      </c>
      <c r="W2" s="3">
        <f t="shared" si="0"/>
        <v>43425</v>
      </c>
      <c r="X2" s="3">
        <f t="shared" si="0"/>
        <v>43426</v>
      </c>
      <c r="Y2" s="3">
        <f t="shared" si="0"/>
        <v>43427</v>
      </c>
      <c r="Z2" s="3">
        <f t="shared" si="0"/>
        <v>43428</v>
      </c>
      <c r="AA2" s="3">
        <f t="shared" si="0"/>
        <v>43429</v>
      </c>
      <c r="AB2" s="3">
        <f t="shared" si="0"/>
        <v>43430</v>
      </c>
      <c r="AC2" s="3">
        <f t="shared" si="0"/>
        <v>43431</v>
      </c>
      <c r="AD2" s="3">
        <f t="shared" si="0"/>
        <v>43432</v>
      </c>
      <c r="AE2" s="3">
        <f t="shared" si="0"/>
        <v>43433</v>
      </c>
      <c r="AF2" s="3">
        <f t="shared" si="0"/>
        <v>43434</v>
      </c>
    </row>
    <row r="3" spans="1:33" ht="15.75" thickTop="1" x14ac:dyDescent="0.25">
      <c r="A3" s="5">
        <v>43405</v>
      </c>
      <c r="B3" s="1" t="s">
        <v>8</v>
      </c>
      <c r="C3" s="2">
        <f>A3</f>
        <v>43405</v>
      </c>
      <c r="D3" s="2">
        <f>C3+1</f>
        <v>43406</v>
      </c>
      <c r="E3" s="2">
        <f>D3+1</f>
        <v>43407</v>
      </c>
      <c r="F3" s="2">
        <f t="shared" ref="F3:AF3" si="1">E3+1</f>
        <v>43408</v>
      </c>
      <c r="G3" s="2">
        <f t="shared" si="1"/>
        <v>43409</v>
      </c>
      <c r="H3" s="2">
        <f t="shared" si="1"/>
        <v>43410</v>
      </c>
      <c r="I3" s="2">
        <f t="shared" si="1"/>
        <v>43411</v>
      </c>
      <c r="J3" s="2">
        <f t="shared" si="1"/>
        <v>43412</v>
      </c>
      <c r="K3" s="2">
        <f t="shared" si="1"/>
        <v>43413</v>
      </c>
      <c r="L3" s="2">
        <f t="shared" si="1"/>
        <v>43414</v>
      </c>
      <c r="M3" s="2">
        <f t="shared" si="1"/>
        <v>43415</v>
      </c>
      <c r="N3" s="2">
        <f t="shared" si="1"/>
        <v>43416</v>
      </c>
      <c r="O3" s="2">
        <f t="shared" si="1"/>
        <v>43417</v>
      </c>
      <c r="P3" s="2">
        <f t="shared" si="1"/>
        <v>43418</v>
      </c>
      <c r="Q3" s="2">
        <f>P3+1</f>
        <v>43419</v>
      </c>
      <c r="R3" s="2">
        <f t="shared" si="1"/>
        <v>43420</v>
      </c>
      <c r="S3" s="2">
        <f t="shared" si="1"/>
        <v>43421</v>
      </c>
      <c r="T3" s="2">
        <f t="shared" si="1"/>
        <v>43422</v>
      </c>
      <c r="U3" s="2">
        <f t="shared" si="1"/>
        <v>43423</v>
      </c>
      <c r="V3" s="2">
        <f>U3+1</f>
        <v>43424</v>
      </c>
      <c r="W3" s="2">
        <f t="shared" si="1"/>
        <v>43425</v>
      </c>
      <c r="X3" s="2">
        <f t="shared" si="1"/>
        <v>43426</v>
      </c>
      <c r="Y3" s="2">
        <f t="shared" si="1"/>
        <v>43427</v>
      </c>
      <c r="Z3" s="2">
        <f t="shared" si="1"/>
        <v>43428</v>
      </c>
      <c r="AA3" s="2">
        <f t="shared" si="1"/>
        <v>43429</v>
      </c>
      <c r="AB3" s="2">
        <f t="shared" si="1"/>
        <v>43430</v>
      </c>
      <c r="AC3" s="2">
        <f t="shared" si="1"/>
        <v>43431</v>
      </c>
      <c r="AD3" s="2">
        <f t="shared" si="1"/>
        <v>43432</v>
      </c>
      <c r="AE3" s="2">
        <f t="shared" si="1"/>
        <v>43433</v>
      </c>
      <c r="AF3" s="2">
        <f t="shared" si="1"/>
        <v>43434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Oktober!AH4-SUM(C4:AF4)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Oktober!AH5-SUM(C5:AF5)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Oktober!AH6-SUM(C6:AF6)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Oktober!AH7-SUM(C7:AF7)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Oktober!AH8-SUM(C8:AF8)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Oktober!AH9-SUM(C9:AF9)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Oktober!AH10-SUM(C10:AF10)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Oktober!AH11-SUM(C11:AF11)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Oktober!AH12-SUM(C12:AF12)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Oktober!AH13-SUM(C13:AF13)</f>
        <v>30</v>
      </c>
    </row>
  </sheetData>
  <sheetProtection algorithmName="SHA-512" hashValue="S3Y01Mhy2f8nLfji3On/pj2tMFMHhcBUpXp07o2GAgqOSOWhcBJMexn2dQFr1/ttAFUW888doHQhUXw6lXGJWw==" saltValue="g/Ng2NOCJSKrT1DDMaVn5g==" spinCount="100000" sheet="1" objects="1" scenarios="1" selectLockedCells="1"/>
  <conditionalFormatting sqref="C2:AF13">
    <cfRule type="expression" dxfId="3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79AA84CB-3AF2-4C37-B0C6-A717FFDE640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DD14-0205-4B97-81FF-4BC10FE4CEB4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4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43435</v>
      </c>
      <c r="D2" s="3">
        <f t="shared" ref="D2:AG2" si="0">D3</f>
        <v>43436</v>
      </c>
      <c r="E2" s="3">
        <f t="shared" si="0"/>
        <v>43437</v>
      </c>
      <c r="F2" s="3">
        <f t="shared" si="0"/>
        <v>43438</v>
      </c>
      <c r="G2" s="3">
        <f t="shared" si="0"/>
        <v>43439</v>
      </c>
      <c r="H2" s="3">
        <f t="shared" si="0"/>
        <v>43440</v>
      </c>
      <c r="I2" s="3">
        <f t="shared" si="0"/>
        <v>43441</v>
      </c>
      <c r="J2" s="3">
        <f t="shared" si="0"/>
        <v>43442</v>
      </c>
      <c r="K2" s="3">
        <f t="shared" si="0"/>
        <v>43443</v>
      </c>
      <c r="L2" s="3">
        <f t="shared" si="0"/>
        <v>43444</v>
      </c>
      <c r="M2" s="3">
        <f t="shared" si="0"/>
        <v>43445</v>
      </c>
      <c r="N2" s="3">
        <f t="shared" si="0"/>
        <v>43446</v>
      </c>
      <c r="O2" s="3">
        <f t="shared" si="0"/>
        <v>43447</v>
      </c>
      <c r="P2" s="3">
        <f t="shared" si="0"/>
        <v>43448</v>
      </c>
      <c r="Q2" s="3">
        <f t="shared" si="0"/>
        <v>43449</v>
      </c>
      <c r="R2" s="3">
        <f t="shared" si="0"/>
        <v>43450</v>
      </c>
      <c r="S2" s="3">
        <f t="shared" si="0"/>
        <v>43451</v>
      </c>
      <c r="T2" s="3">
        <f t="shared" si="0"/>
        <v>43452</v>
      </c>
      <c r="U2" s="3">
        <f t="shared" si="0"/>
        <v>43453</v>
      </c>
      <c r="V2" s="3">
        <f t="shared" si="0"/>
        <v>43454</v>
      </c>
      <c r="W2" s="3">
        <f t="shared" si="0"/>
        <v>43455</v>
      </c>
      <c r="X2" s="3">
        <f t="shared" si="0"/>
        <v>43456</v>
      </c>
      <c r="Y2" s="3">
        <f t="shared" si="0"/>
        <v>43457</v>
      </c>
      <c r="Z2" s="3">
        <f t="shared" si="0"/>
        <v>43458</v>
      </c>
      <c r="AA2" s="3">
        <f t="shared" si="0"/>
        <v>43459</v>
      </c>
      <c r="AB2" s="3">
        <f t="shared" si="0"/>
        <v>43460</v>
      </c>
      <c r="AC2" s="3">
        <f t="shared" si="0"/>
        <v>43461</v>
      </c>
      <c r="AD2" s="3">
        <f t="shared" si="0"/>
        <v>43462</v>
      </c>
      <c r="AE2" s="3">
        <f t="shared" si="0"/>
        <v>43463</v>
      </c>
      <c r="AF2" s="3">
        <f t="shared" si="0"/>
        <v>43464</v>
      </c>
      <c r="AG2" s="3">
        <f t="shared" si="0"/>
        <v>43465</v>
      </c>
    </row>
    <row r="3" spans="1:34" ht="15.75" thickTop="1" x14ac:dyDescent="0.25">
      <c r="A3" s="5">
        <v>43435</v>
      </c>
      <c r="B3" s="1" t="s">
        <v>8</v>
      </c>
      <c r="C3" s="2">
        <f>A3</f>
        <v>43435</v>
      </c>
      <c r="D3" s="2">
        <f>C3+1</f>
        <v>43436</v>
      </c>
      <c r="E3" s="2">
        <f>D3+1</f>
        <v>43437</v>
      </c>
      <c r="F3" s="2">
        <f t="shared" ref="F3:AG3" si="1">E3+1</f>
        <v>43438</v>
      </c>
      <c r="G3" s="2">
        <f t="shared" si="1"/>
        <v>43439</v>
      </c>
      <c r="H3" s="2">
        <f t="shared" si="1"/>
        <v>43440</v>
      </c>
      <c r="I3" s="2">
        <f t="shared" si="1"/>
        <v>43441</v>
      </c>
      <c r="J3" s="2">
        <f t="shared" si="1"/>
        <v>43442</v>
      </c>
      <c r="K3" s="2">
        <f t="shared" si="1"/>
        <v>43443</v>
      </c>
      <c r="L3" s="2">
        <f t="shared" si="1"/>
        <v>43444</v>
      </c>
      <c r="M3" s="2">
        <f t="shared" si="1"/>
        <v>43445</v>
      </c>
      <c r="N3" s="2">
        <f t="shared" si="1"/>
        <v>43446</v>
      </c>
      <c r="O3" s="2">
        <f t="shared" si="1"/>
        <v>43447</v>
      </c>
      <c r="P3" s="2">
        <f t="shared" si="1"/>
        <v>43448</v>
      </c>
      <c r="Q3" s="2">
        <f>P3+1</f>
        <v>43449</v>
      </c>
      <c r="R3" s="2">
        <f t="shared" si="1"/>
        <v>43450</v>
      </c>
      <c r="S3" s="2">
        <f t="shared" si="1"/>
        <v>43451</v>
      </c>
      <c r="T3" s="2">
        <f t="shared" si="1"/>
        <v>43452</v>
      </c>
      <c r="U3" s="2">
        <f t="shared" si="1"/>
        <v>43453</v>
      </c>
      <c r="V3" s="2">
        <f>U3+1</f>
        <v>43454</v>
      </c>
      <c r="W3" s="2">
        <f t="shared" si="1"/>
        <v>43455</v>
      </c>
      <c r="X3" s="2">
        <f t="shared" si="1"/>
        <v>43456</v>
      </c>
      <c r="Y3" s="2">
        <f t="shared" si="1"/>
        <v>43457</v>
      </c>
      <c r="Z3" s="2">
        <f t="shared" si="1"/>
        <v>43458</v>
      </c>
      <c r="AA3" s="2">
        <f t="shared" si="1"/>
        <v>43459</v>
      </c>
      <c r="AB3" s="2">
        <f t="shared" si="1"/>
        <v>43460</v>
      </c>
      <c r="AC3" s="2">
        <f t="shared" si="1"/>
        <v>43461</v>
      </c>
      <c r="AD3" s="2">
        <f t="shared" si="1"/>
        <v>43462</v>
      </c>
      <c r="AE3" s="2">
        <f t="shared" si="1"/>
        <v>43463</v>
      </c>
      <c r="AF3" s="2">
        <f t="shared" si="1"/>
        <v>43464</v>
      </c>
      <c r="AG3" s="2">
        <f t="shared" si="1"/>
        <v>43465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November!AG4-SUM(C4:AG4)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November!AG5-SUM(C5:AG5)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November!AG6-SUM(C6:AG6)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November!AG7-SUM(C7:AG7)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November!AG8-SUM(C8:AG8)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November!AG9-SUM(C9:AG9)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November!AG10-SUM(C10:AG10)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November!AG11-SUM(C11:AG11)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November!AG12-SUM(C12:AG12)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November!AG13-SUM(C13:AG13)</f>
        <v>30</v>
      </c>
    </row>
  </sheetData>
  <sheetProtection algorithmName="SHA-512" hashValue="d3pFuHEUXdsTQu3RRDTni2qXOf82eim+J9e6//FwV60ftYTdtcLHtNBlCxZcRIHyT3phb+Bi5Hr8PQlp0dSRKw==" saltValue="YKM8DqHyhg7TYq3BkeZmOw==" spinCount="100000" sheet="1" objects="1" scenarios="1" selectLockedCells="1"/>
  <conditionalFormatting sqref="C2:AG13">
    <cfRule type="expression" dxfId="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D771A6E-B8B5-4D79-84C0-C676E3199CA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816F-24B7-4A15-93AC-92E55E010573}">
  <dimension ref="A2:AH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43101</v>
      </c>
      <c r="D2" s="3">
        <f t="shared" ref="D2:AG2" si="0">D3</f>
        <v>43102</v>
      </c>
      <c r="E2" s="3">
        <f t="shared" si="0"/>
        <v>43103</v>
      </c>
      <c r="F2" s="3">
        <f t="shared" si="0"/>
        <v>43104</v>
      </c>
      <c r="G2" s="3">
        <f t="shared" si="0"/>
        <v>43105</v>
      </c>
      <c r="H2" s="3">
        <f t="shared" si="0"/>
        <v>43106</v>
      </c>
      <c r="I2" s="3">
        <f t="shared" si="0"/>
        <v>43107</v>
      </c>
      <c r="J2" s="3">
        <f t="shared" si="0"/>
        <v>43108</v>
      </c>
      <c r="K2" s="3">
        <f t="shared" si="0"/>
        <v>43109</v>
      </c>
      <c r="L2" s="3">
        <f t="shared" si="0"/>
        <v>43110</v>
      </c>
      <c r="M2" s="3">
        <f t="shared" si="0"/>
        <v>43111</v>
      </c>
      <c r="N2" s="3">
        <f t="shared" si="0"/>
        <v>43112</v>
      </c>
      <c r="O2" s="3">
        <f t="shared" si="0"/>
        <v>43113</v>
      </c>
      <c r="P2" s="3">
        <f t="shared" si="0"/>
        <v>43114</v>
      </c>
      <c r="Q2" s="3">
        <f t="shared" si="0"/>
        <v>43115</v>
      </c>
      <c r="R2" s="3">
        <f t="shared" si="0"/>
        <v>43116</v>
      </c>
      <c r="S2" s="3">
        <f t="shared" si="0"/>
        <v>43117</v>
      </c>
      <c r="T2" s="3">
        <f t="shared" si="0"/>
        <v>43118</v>
      </c>
      <c r="U2" s="3">
        <f t="shared" si="0"/>
        <v>43119</v>
      </c>
      <c r="V2" s="3">
        <f t="shared" si="0"/>
        <v>43120</v>
      </c>
      <c r="W2" s="3">
        <f t="shared" si="0"/>
        <v>43121</v>
      </c>
      <c r="X2" s="3">
        <f t="shared" si="0"/>
        <v>43122</v>
      </c>
      <c r="Y2" s="3">
        <f t="shared" si="0"/>
        <v>43123</v>
      </c>
      <c r="Z2" s="3">
        <f t="shared" si="0"/>
        <v>43124</v>
      </c>
      <c r="AA2" s="3">
        <f t="shared" si="0"/>
        <v>43125</v>
      </c>
      <c r="AB2" s="3">
        <f t="shared" si="0"/>
        <v>43126</v>
      </c>
      <c r="AC2" s="3">
        <f t="shared" si="0"/>
        <v>43127</v>
      </c>
      <c r="AD2" s="3">
        <f t="shared" si="0"/>
        <v>43128</v>
      </c>
      <c r="AE2" s="3">
        <f t="shared" si="0"/>
        <v>43129</v>
      </c>
      <c r="AF2" s="3">
        <f t="shared" si="0"/>
        <v>43130</v>
      </c>
      <c r="AG2" s="3">
        <f t="shared" si="0"/>
        <v>43131</v>
      </c>
    </row>
    <row r="3" spans="1:34" ht="15.75" thickTop="1" x14ac:dyDescent="0.25">
      <c r="A3" s="5">
        <v>43101</v>
      </c>
      <c r="B3" s="1" t="s">
        <v>8</v>
      </c>
      <c r="C3" s="2">
        <f>A3</f>
        <v>43101</v>
      </c>
      <c r="D3" s="2">
        <f>C3+1</f>
        <v>43102</v>
      </c>
      <c r="E3" s="2">
        <f>D3+1</f>
        <v>43103</v>
      </c>
      <c r="F3" s="2">
        <f t="shared" ref="F3:AG3" si="1">E3+1</f>
        <v>43104</v>
      </c>
      <c r="G3" s="2">
        <f t="shared" si="1"/>
        <v>43105</v>
      </c>
      <c r="H3" s="2">
        <f t="shared" si="1"/>
        <v>43106</v>
      </c>
      <c r="I3" s="2">
        <f t="shared" si="1"/>
        <v>43107</v>
      </c>
      <c r="J3" s="2">
        <f t="shared" si="1"/>
        <v>43108</v>
      </c>
      <c r="K3" s="2">
        <f t="shared" si="1"/>
        <v>43109</v>
      </c>
      <c r="L3" s="2">
        <f t="shared" si="1"/>
        <v>43110</v>
      </c>
      <c r="M3" s="2">
        <f t="shared" si="1"/>
        <v>43111</v>
      </c>
      <c r="N3" s="2">
        <f t="shared" si="1"/>
        <v>43112</v>
      </c>
      <c r="O3" s="2">
        <f t="shared" si="1"/>
        <v>43113</v>
      </c>
      <c r="P3" s="2">
        <f t="shared" si="1"/>
        <v>43114</v>
      </c>
      <c r="Q3" s="2">
        <f>P3+1</f>
        <v>43115</v>
      </c>
      <c r="R3" s="2">
        <f t="shared" si="1"/>
        <v>43116</v>
      </c>
      <c r="S3" s="2">
        <f t="shared" si="1"/>
        <v>43117</v>
      </c>
      <c r="T3" s="2">
        <f t="shared" si="1"/>
        <v>43118</v>
      </c>
      <c r="U3" s="2">
        <f t="shared" si="1"/>
        <v>43119</v>
      </c>
      <c r="V3" s="2">
        <f>U3+1</f>
        <v>43120</v>
      </c>
      <c r="W3" s="2">
        <f t="shared" si="1"/>
        <v>43121</v>
      </c>
      <c r="X3" s="2">
        <f t="shared" si="1"/>
        <v>43122</v>
      </c>
      <c r="Y3" s="2">
        <f t="shared" si="1"/>
        <v>43123</v>
      </c>
      <c r="Z3" s="2">
        <f t="shared" si="1"/>
        <v>43124</v>
      </c>
      <c r="AA3" s="2">
        <f t="shared" si="1"/>
        <v>43125</v>
      </c>
      <c r="AB3" s="2">
        <f t="shared" si="1"/>
        <v>43126</v>
      </c>
      <c r="AC3" s="2">
        <f t="shared" si="1"/>
        <v>43127</v>
      </c>
      <c r="AD3" s="2">
        <f t="shared" si="1"/>
        <v>43128</v>
      </c>
      <c r="AE3" s="2">
        <f t="shared" si="1"/>
        <v>43129</v>
      </c>
      <c r="AF3" s="2">
        <f t="shared" si="1"/>
        <v>43130</v>
      </c>
      <c r="AG3" s="2">
        <f t="shared" si="1"/>
        <v>43131</v>
      </c>
      <c r="AH3" s="1" t="s">
        <v>9</v>
      </c>
    </row>
    <row r="4" spans="1:34" ht="20.100000000000001" customHeight="1" x14ac:dyDescent="0.25">
      <c r="A4" s="23" t="s">
        <v>44</v>
      </c>
      <c r="B4" s="23">
        <v>30</v>
      </c>
      <c r="C4" s="21"/>
      <c r="D4" s="21">
        <v>1</v>
      </c>
      <c r="E4" s="21">
        <v>1</v>
      </c>
      <c r="F4" s="21">
        <v>1</v>
      </c>
      <c r="G4" s="21">
        <v>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(B4)-SUM(C4:AG4)</f>
        <v>26</v>
      </c>
    </row>
    <row r="5" spans="1:34" ht="20.100000000000001" customHeight="1" x14ac:dyDescent="0.25">
      <c r="A5" s="24" t="s">
        <v>45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 t="shared" ref="AH5:AH13" si="2">(B5)-SUM(C5:AG5)</f>
        <v>30</v>
      </c>
    </row>
    <row r="6" spans="1:34" ht="20.100000000000001" customHeight="1" x14ac:dyDescent="0.25">
      <c r="A6" s="23" t="s">
        <v>0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 t="shared" si="2"/>
        <v>30</v>
      </c>
    </row>
    <row r="7" spans="1:34" ht="20.100000000000001" customHeight="1" x14ac:dyDescent="0.25">
      <c r="A7" s="24" t="s">
        <v>1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 t="shared" si="2"/>
        <v>30</v>
      </c>
    </row>
    <row r="8" spans="1:34" ht="20.100000000000001" customHeight="1" x14ac:dyDescent="0.25">
      <c r="A8" s="23" t="s">
        <v>2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(B8)-SUM(C8:AG8)</f>
        <v>30</v>
      </c>
    </row>
    <row r="9" spans="1:34" ht="20.100000000000001" customHeight="1" x14ac:dyDescent="0.25">
      <c r="A9" s="24" t="s">
        <v>3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 t="shared" si="2"/>
        <v>30</v>
      </c>
    </row>
    <row r="10" spans="1:34" ht="20.100000000000001" customHeight="1" x14ac:dyDescent="0.25">
      <c r="A10" s="23" t="s">
        <v>4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 t="shared" si="2"/>
        <v>30</v>
      </c>
    </row>
    <row r="11" spans="1:34" ht="20.100000000000001" customHeight="1" x14ac:dyDescent="0.25">
      <c r="A11" s="24" t="s">
        <v>5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 t="shared" si="2"/>
        <v>30</v>
      </c>
    </row>
    <row r="12" spans="1:34" ht="20.100000000000001" customHeight="1" x14ac:dyDescent="0.25">
      <c r="A12" s="23" t="s">
        <v>6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 t="shared" si="2"/>
        <v>30</v>
      </c>
    </row>
    <row r="13" spans="1:34" ht="20.100000000000001" customHeight="1" x14ac:dyDescent="0.25">
      <c r="A13" s="24" t="s">
        <v>7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 t="shared" si="2"/>
        <v>30</v>
      </c>
    </row>
  </sheetData>
  <sheetProtection algorithmName="SHA-512" hashValue="3w0ZaHTdIDegrrEYpzgkeVEhYN590Y7i3GIdB+u/kAhXdO83duGD3oDujSkAsULlypbRjC4Kn9R9d7z9IBek2w==" saltValue="EHCX+UVAxYrXtTAURJLOrw==" spinCount="100000" sheet="1" objects="1" scenarios="1" selectLockedCells="1"/>
  <conditionalFormatting sqref="C2:AG13">
    <cfRule type="expression" dxfId="23" priority="2" stopIfTrue="1">
      <formula>WEEKDAY(C$2,2)&gt;5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24DA828-01BE-4E76-97BD-4F6AB748AE8E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3B23-3BFC-4250-874E-EA07E6668EB0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0" width="3.7109375" style="7" customWidth="1"/>
    <col min="31" max="31" width="10.5703125" style="8" bestFit="1" customWidth="1"/>
    <col min="32" max="16384" width="11.42578125" style="7"/>
  </cols>
  <sheetData>
    <row r="2" spans="1:33" ht="17.100000000000001" customHeight="1" thickBot="1" x14ac:dyDescent="0.3">
      <c r="C2" s="3">
        <f>C3</f>
        <v>43132</v>
      </c>
      <c r="D2" s="3">
        <f t="shared" ref="D2:AD2" si="0">D3</f>
        <v>43133</v>
      </c>
      <c r="E2" s="3">
        <f t="shared" si="0"/>
        <v>43134</v>
      </c>
      <c r="F2" s="3">
        <f t="shared" si="0"/>
        <v>43135</v>
      </c>
      <c r="G2" s="3">
        <f t="shared" si="0"/>
        <v>43136</v>
      </c>
      <c r="H2" s="3">
        <f t="shared" si="0"/>
        <v>43137</v>
      </c>
      <c r="I2" s="3">
        <f t="shared" si="0"/>
        <v>43138</v>
      </c>
      <c r="J2" s="3">
        <f t="shared" si="0"/>
        <v>43139</v>
      </c>
      <c r="K2" s="3">
        <f t="shared" si="0"/>
        <v>43140</v>
      </c>
      <c r="L2" s="3">
        <f t="shared" si="0"/>
        <v>43141</v>
      </c>
      <c r="M2" s="3">
        <f t="shared" si="0"/>
        <v>43142</v>
      </c>
      <c r="N2" s="3">
        <f t="shared" si="0"/>
        <v>43143</v>
      </c>
      <c r="O2" s="3">
        <f t="shared" si="0"/>
        <v>43144</v>
      </c>
      <c r="P2" s="3">
        <f t="shared" si="0"/>
        <v>43145</v>
      </c>
      <c r="Q2" s="3">
        <f t="shared" si="0"/>
        <v>43146</v>
      </c>
      <c r="R2" s="3">
        <f t="shared" si="0"/>
        <v>43147</v>
      </c>
      <c r="S2" s="3">
        <f t="shared" si="0"/>
        <v>43148</v>
      </c>
      <c r="T2" s="3">
        <f t="shared" si="0"/>
        <v>43149</v>
      </c>
      <c r="U2" s="3">
        <f t="shared" si="0"/>
        <v>43150</v>
      </c>
      <c r="V2" s="3">
        <f t="shared" si="0"/>
        <v>43151</v>
      </c>
      <c r="W2" s="3">
        <f t="shared" si="0"/>
        <v>43152</v>
      </c>
      <c r="X2" s="3">
        <f t="shared" si="0"/>
        <v>43153</v>
      </c>
      <c r="Y2" s="3">
        <f t="shared" si="0"/>
        <v>43154</v>
      </c>
      <c r="Z2" s="3">
        <f t="shared" si="0"/>
        <v>43155</v>
      </c>
      <c r="AA2" s="3">
        <f t="shared" si="0"/>
        <v>43156</v>
      </c>
      <c r="AB2" s="3">
        <f t="shared" si="0"/>
        <v>43157</v>
      </c>
      <c r="AC2" s="3">
        <f t="shared" si="0"/>
        <v>43158</v>
      </c>
      <c r="AD2" s="3">
        <f t="shared" si="0"/>
        <v>43159</v>
      </c>
    </row>
    <row r="3" spans="1:33" ht="15.75" thickTop="1" x14ac:dyDescent="0.25">
      <c r="A3" s="5">
        <v>43132</v>
      </c>
      <c r="B3" s="1" t="s">
        <v>8</v>
      </c>
      <c r="C3" s="2">
        <f>A3</f>
        <v>43132</v>
      </c>
      <c r="D3" s="2">
        <f>C3+1</f>
        <v>43133</v>
      </c>
      <c r="E3" s="2">
        <f>D3+1</f>
        <v>43134</v>
      </c>
      <c r="F3" s="2">
        <f t="shared" ref="F3:AD3" si="1">E3+1</f>
        <v>43135</v>
      </c>
      <c r="G3" s="2">
        <f t="shared" si="1"/>
        <v>43136</v>
      </c>
      <c r="H3" s="2">
        <f t="shared" si="1"/>
        <v>43137</v>
      </c>
      <c r="I3" s="2">
        <f t="shared" si="1"/>
        <v>43138</v>
      </c>
      <c r="J3" s="2">
        <f t="shared" si="1"/>
        <v>43139</v>
      </c>
      <c r="K3" s="2">
        <f t="shared" si="1"/>
        <v>43140</v>
      </c>
      <c r="L3" s="2">
        <f t="shared" si="1"/>
        <v>43141</v>
      </c>
      <c r="M3" s="2">
        <f t="shared" si="1"/>
        <v>43142</v>
      </c>
      <c r="N3" s="2">
        <f t="shared" si="1"/>
        <v>43143</v>
      </c>
      <c r="O3" s="2">
        <f t="shared" si="1"/>
        <v>43144</v>
      </c>
      <c r="P3" s="2">
        <f t="shared" si="1"/>
        <v>43145</v>
      </c>
      <c r="Q3" s="2">
        <f>P3+1</f>
        <v>43146</v>
      </c>
      <c r="R3" s="2">
        <f t="shared" si="1"/>
        <v>43147</v>
      </c>
      <c r="S3" s="2">
        <f t="shared" si="1"/>
        <v>43148</v>
      </c>
      <c r="T3" s="2">
        <f t="shared" si="1"/>
        <v>43149</v>
      </c>
      <c r="U3" s="2">
        <f t="shared" si="1"/>
        <v>43150</v>
      </c>
      <c r="V3" s="2">
        <f>U3+1</f>
        <v>43151</v>
      </c>
      <c r="W3" s="2">
        <f t="shared" si="1"/>
        <v>43152</v>
      </c>
      <c r="X3" s="2">
        <f t="shared" si="1"/>
        <v>43153</v>
      </c>
      <c r="Y3" s="2">
        <f t="shared" si="1"/>
        <v>43154</v>
      </c>
      <c r="Z3" s="2">
        <f t="shared" si="1"/>
        <v>43155</v>
      </c>
      <c r="AA3" s="2">
        <f t="shared" si="1"/>
        <v>43156</v>
      </c>
      <c r="AB3" s="2">
        <f t="shared" si="1"/>
        <v>43157</v>
      </c>
      <c r="AC3" s="2">
        <f t="shared" si="1"/>
        <v>43158</v>
      </c>
      <c r="AD3" s="2">
        <f t="shared" si="1"/>
        <v>43159</v>
      </c>
      <c r="AE3" s="1" t="s">
        <v>9</v>
      </c>
    </row>
    <row r="4" spans="1:33" ht="20.100000000000001" customHeight="1" x14ac:dyDescent="0.25">
      <c r="A4" s="27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3">
        <f>Januar!AH4-SUM(C4:AD4)</f>
        <v>26</v>
      </c>
      <c r="AF4" s="25"/>
      <c r="AG4" s="25"/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>
        <f>Januar!AH5-SUM(C5:AD5)</f>
        <v>30</v>
      </c>
      <c r="AF5" s="25"/>
      <c r="AG5" s="25"/>
    </row>
    <row r="6" spans="1:33" ht="20.100000000000001" customHeight="1" x14ac:dyDescent="0.25">
      <c r="A6" s="27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3">
        <f>Januar!AH6-SUM(C6:AD6)</f>
        <v>30</v>
      </c>
      <c r="AF6" s="25"/>
      <c r="AG6" s="25"/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4">
        <f>Januar!AH7-SUM(C7:AD7)</f>
        <v>30</v>
      </c>
      <c r="AF7" s="25"/>
      <c r="AG7" s="25"/>
    </row>
    <row r="8" spans="1:33" ht="20.100000000000001" customHeight="1" x14ac:dyDescent="0.25">
      <c r="A8" s="27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3">
        <f>Januar!AH8-SUM(C8:AD8)</f>
        <v>30</v>
      </c>
      <c r="AF8" s="25"/>
      <c r="AG8" s="25"/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4">
        <f>Januar!AH9-SUM(C9:AD9)</f>
        <v>30</v>
      </c>
      <c r="AF9" s="25"/>
      <c r="AG9" s="25"/>
    </row>
    <row r="10" spans="1:33" ht="20.100000000000001" customHeight="1" x14ac:dyDescent="0.25">
      <c r="A10" s="27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3">
        <f>Januar!AH10-SUM(C10:AD10)</f>
        <v>30</v>
      </c>
      <c r="AF10" s="25"/>
      <c r="AG10" s="25"/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4">
        <f>Januar!AH11-SUM(C11:AD11)</f>
        <v>30</v>
      </c>
      <c r="AF11" s="25"/>
      <c r="AG11" s="25"/>
    </row>
    <row r="12" spans="1:33" ht="20.100000000000001" customHeight="1" x14ac:dyDescent="0.25">
      <c r="A12" s="27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3">
        <f>Januar!AH12-SUM(C12:AD12)</f>
        <v>30</v>
      </c>
      <c r="AF12" s="25"/>
      <c r="AG12" s="25"/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4">
        <f>Januar!AH13-SUM(C13:AD13)</f>
        <v>30</v>
      </c>
      <c r="AF13" s="25"/>
      <c r="AG13" s="25"/>
    </row>
  </sheetData>
  <sheetProtection algorithmName="SHA-512" hashValue="20nbOcphZGhgn+G4US2JyOc16N3Ct+55R/2VsVO2dAiBgJplIn1TEm4L5mLsMPZXiroMH0K4JkwkxOcepMfUVA==" saltValue="iNv3sCAHeaFduYVdMntGkA==" spinCount="100000" sheet="1" objects="1" scenarios="1" selectLockedCells="1"/>
  <conditionalFormatting sqref="C2:AD13">
    <cfRule type="expression" dxfId="2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89CA3D-4DF1-4F42-9CB2-24CD903421DF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C2:AD13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15AE-B962-4AEB-A8E6-1740C8F1BB0D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C4" sqref="C4"/>
    </sheetView>
  </sheetViews>
  <sheetFormatPr baseColWidth="10" defaultRowHeight="15" x14ac:dyDescent="0.25"/>
  <cols>
    <col min="1" max="1" width="13.7109375" style="7" bestFit="1" customWidth="1"/>
    <col min="2" max="2" width="11.7109375" style="7" bestFit="1" customWidth="1"/>
    <col min="3" max="33" width="3.7109375" style="7" customWidth="1"/>
    <col min="34" max="34" width="10.5703125" style="7" bestFit="1" customWidth="1"/>
    <col min="35" max="16384" width="11.42578125" style="7"/>
  </cols>
  <sheetData>
    <row r="2" spans="1:34" ht="17.100000000000001" customHeight="1" thickBot="1" x14ac:dyDescent="0.3">
      <c r="C2" s="3">
        <f>C3</f>
        <v>43160</v>
      </c>
      <c r="D2" s="3">
        <f t="shared" ref="D2:AG2" si="0">D3</f>
        <v>43161</v>
      </c>
      <c r="E2" s="3">
        <f t="shared" si="0"/>
        <v>43162</v>
      </c>
      <c r="F2" s="3">
        <f t="shared" si="0"/>
        <v>43163</v>
      </c>
      <c r="G2" s="3">
        <f t="shared" si="0"/>
        <v>43164</v>
      </c>
      <c r="H2" s="3">
        <f t="shared" si="0"/>
        <v>43165</v>
      </c>
      <c r="I2" s="3">
        <f t="shared" si="0"/>
        <v>43166</v>
      </c>
      <c r="J2" s="3">
        <f t="shared" si="0"/>
        <v>43167</v>
      </c>
      <c r="K2" s="3">
        <f t="shared" si="0"/>
        <v>43168</v>
      </c>
      <c r="L2" s="3">
        <f t="shared" si="0"/>
        <v>43169</v>
      </c>
      <c r="M2" s="3">
        <f t="shared" si="0"/>
        <v>43170</v>
      </c>
      <c r="N2" s="3">
        <f t="shared" si="0"/>
        <v>43171</v>
      </c>
      <c r="O2" s="3">
        <f t="shared" si="0"/>
        <v>43172</v>
      </c>
      <c r="P2" s="3">
        <f t="shared" si="0"/>
        <v>43173</v>
      </c>
      <c r="Q2" s="3">
        <f t="shared" si="0"/>
        <v>43174</v>
      </c>
      <c r="R2" s="3">
        <f t="shared" si="0"/>
        <v>43175</v>
      </c>
      <c r="S2" s="3">
        <f t="shared" si="0"/>
        <v>43176</v>
      </c>
      <c r="T2" s="3">
        <f t="shared" si="0"/>
        <v>43177</v>
      </c>
      <c r="U2" s="3">
        <f t="shared" si="0"/>
        <v>43178</v>
      </c>
      <c r="V2" s="3">
        <f t="shared" si="0"/>
        <v>43179</v>
      </c>
      <c r="W2" s="3">
        <f t="shared" si="0"/>
        <v>43180</v>
      </c>
      <c r="X2" s="3">
        <f t="shared" si="0"/>
        <v>43181</v>
      </c>
      <c r="Y2" s="3">
        <f t="shared" si="0"/>
        <v>43182</v>
      </c>
      <c r="Z2" s="3">
        <f t="shared" si="0"/>
        <v>43183</v>
      </c>
      <c r="AA2" s="3">
        <f t="shared" si="0"/>
        <v>43184</v>
      </c>
      <c r="AB2" s="3">
        <f t="shared" si="0"/>
        <v>43185</v>
      </c>
      <c r="AC2" s="3">
        <f t="shared" si="0"/>
        <v>43186</v>
      </c>
      <c r="AD2" s="3">
        <f t="shared" si="0"/>
        <v>43187</v>
      </c>
      <c r="AE2" s="3">
        <f t="shared" si="0"/>
        <v>43188</v>
      </c>
      <c r="AF2" s="3">
        <f t="shared" si="0"/>
        <v>43189</v>
      </c>
      <c r="AG2" s="3">
        <f t="shared" si="0"/>
        <v>43190</v>
      </c>
    </row>
    <row r="3" spans="1:34" ht="15.75" thickTop="1" x14ac:dyDescent="0.25">
      <c r="A3" s="5">
        <v>43160</v>
      </c>
      <c r="B3" s="1" t="s">
        <v>8</v>
      </c>
      <c r="C3" s="2">
        <f>A3</f>
        <v>43160</v>
      </c>
      <c r="D3" s="2">
        <f>C3+1</f>
        <v>43161</v>
      </c>
      <c r="E3" s="2">
        <f>D3+1</f>
        <v>43162</v>
      </c>
      <c r="F3" s="2">
        <f t="shared" ref="F3:AG3" si="1">E3+1</f>
        <v>43163</v>
      </c>
      <c r="G3" s="2">
        <f t="shared" si="1"/>
        <v>43164</v>
      </c>
      <c r="H3" s="2">
        <f t="shared" si="1"/>
        <v>43165</v>
      </c>
      <c r="I3" s="2">
        <f t="shared" si="1"/>
        <v>43166</v>
      </c>
      <c r="J3" s="2">
        <f t="shared" si="1"/>
        <v>43167</v>
      </c>
      <c r="K3" s="2">
        <f t="shared" si="1"/>
        <v>43168</v>
      </c>
      <c r="L3" s="2">
        <f t="shared" si="1"/>
        <v>43169</v>
      </c>
      <c r="M3" s="2">
        <f t="shared" si="1"/>
        <v>43170</v>
      </c>
      <c r="N3" s="2">
        <f t="shared" si="1"/>
        <v>43171</v>
      </c>
      <c r="O3" s="2">
        <f t="shared" si="1"/>
        <v>43172</v>
      </c>
      <c r="P3" s="2">
        <f t="shared" si="1"/>
        <v>43173</v>
      </c>
      <c r="Q3" s="2">
        <f>P3+1</f>
        <v>43174</v>
      </c>
      <c r="R3" s="2">
        <f t="shared" si="1"/>
        <v>43175</v>
      </c>
      <c r="S3" s="2">
        <f t="shared" si="1"/>
        <v>43176</v>
      </c>
      <c r="T3" s="2">
        <f t="shared" si="1"/>
        <v>43177</v>
      </c>
      <c r="U3" s="2">
        <f t="shared" si="1"/>
        <v>43178</v>
      </c>
      <c r="V3" s="2">
        <f>U3+1</f>
        <v>43179</v>
      </c>
      <c r="W3" s="2">
        <f t="shared" si="1"/>
        <v>43180</v>
      </c>
      <c r="X3" s="2">
        <f t="shared" si="1"/>
        <v>43181</v>
      </c>
      <c r="Y3" s="2">
        <f t="shared" si="1"/>
        <v>43182</v>
      </c>
      <c r="Z3" s="2">
        <f t="shared" si="1"/>
        <v>43183</v>
      </c>
      <c r="AA3" s="2">
        <f t="shared" si="1"/>
        <v>43184</v>
      </c>
      <c r="AB3" s="2">
        <f t="shared" si="1"/>
        <v>43185</v>
      </c>
      <c r="AC3" s="2">
        <f t="shared" si="1"/>
        <v>43186</v>
      </c>
      <c r="AD3" s="2">
        <f t="shared" si="1"/>
        <v>43187</v>
      </c>
      <c r="AE3" s="2">
        <f t="shared" si="1"/>
        <v>43188</v>
      </c>
      <c r="AF3" s="2">
        <f t="shared" si="1"/>
        <v>43189</v>
      </c>
      <c r="AG3" s="2">
        <f t="shared" si="1"/>
        <v>43190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Februar!AE4-SUM(C4:AG4)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Februar!AE5-SUM(C5:AG5)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Februar!AE6-SUM(C6:AG6)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Februar!AE7-SUM(C7:AG7)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Februar!AE8-SUM(C8:AG8)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Februar!AE9-SUM(C9:AG9)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Februar!AE10-SUM(C10:AG10)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Februar!AE11-SUM(C11:AG11)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Februar!AE12-SUM(C12:AG12)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Februar!AE13-SUM(C13:AG13)</f>
        <v>30</v>
      </c>
    </row>
  </sheetData>
  <sheetProtection algorithmName="SHA-512" hashValue="sGkJYiZoYmt3b4A2owH8qMb1CG8uRCCkEciArrlJmeoaraYITRKDE2mDE2Lwcl4c1wDyzt4HWaqxFjlpRcz2XA==" saltValue="Wm2l2Rkis/evCH3A9fLgZA==" spinCount="100000" sheet="1" objects="1" scenarios="1" selectLockedCells="1"/>
  <conditionalFormatting sqref="C2:AG13">
    <cfRule type="expression" dxfId="1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27B9823-708C-49A9-A278-E2EF13336926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6E61-9184-42E5-8694-2B0A5B94039E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43191</v>
      </c>
      <c r="D2" s="3">
        <f t="shared" ref="D2:AF2" si="0">D3</f>
        <v>43192</v>
      </c>
      <c r="E2" s="3">
        <f t="shared" si="0"/>
        <v>43193</v>
      </c>
      <c r="F2" s="3">
        <f t="shared" si="0"/>
        <v>43194</v>
      </c>
      <c r="G2" s="3">
        <f t="shared" si="0"/>
        <v>43195</v>
      </c>
      <c r="H2" s="3">
        <f t="shared" si="0"/>
        <v>43196</v>
      </c>
      <c r="I2" s="3">
        <f t="shared" si="0"/>
        <v>43197</v>
      </c>
      <c r="J2" s="3">
        <f t="shared" si="0"/>
        <v>43198</v>
      </c>
      <c r="K2" s="3">
        <f t="shared" si="0"/>
        <v>43199</v>
      </c>
      <c r="L2" s="3">
        <f t="shared" si="0"/>
        <v>43200</v>
      </c>
      <c r="M2" s="3">
        <f t="shared" si="0"/>
        <v>43201</v>
      </c>
      <c r="N2" s="3">
        <f t="shared" si="0"/>
        <v>43202</v>
      </c>
      <c r="O2" s="3">
        <f t="shared" si="0"/>
        <v>43203</v>
      </c>
      <c r="P2" s="3">
        <f t="shared" si="0"/>
        <v>43204</v>
      </c>
      <c r="Q2" s="3">
        <f t="shared" si="0"/>
        <v>43205</v>
      </c>
      <c r="R2" s="3">
        <f t="shared" si="0"/>
        <v>43206</v>
      </c>
      <c r="S2" s="3">
        <f t="shared" si="0"/>
        <v>43207</v>
      </c>
      <c r="T2" s="3">
        <f t="shared" si="0"/>
        <v>43208</v>
      </c>
      <c r="U2" s="3">
        <f t="shared" si="0"/>
        <v>43209</v>
      </c>
      <c r="V2" s="3">
        <f t="shared" si="0"/>
        <v>43210</v>
      </c>
      <c r="W2" s="3">
        <f t="shared" si="0"/>
        <v>43211</v>
      </c>
      <c r="X2" s="3">
        <f t="shared" si="0"/>
        <v>43212</v>
      </c>
      <c r="Y2" s="3">
        <f t="shared" si="0"/>
        <v>43213</v>
      </c>
      <c r="Z2" s="3">
        <f t="shared" si="0"/>
        <v>43214</v>
      </c>
      <c r="AA2" s="3">
        <f t="shared" si="0"/>
        <v>43215</v>
      </c>
      <c r="AB2" s="3">
        <f t="shared" si="0"/>
        <v>43216</v>
      </c>
      <c r="AC2" s="3">
        <f t="shared" si="0"/>
        <v>43217</v>
      </c>
      <c r="AD2" s="3">
        <f t="shared" si="0"/>
        <v>43218</v>
      </c>
      <c r="AE2" s="3">
        <f t="shared" si="0"/>
        <v>43219</v>
      </c>
      <c r="AF2" s="3">
        <f t="shared" si="0"/>
        <v>43220</v>
      </c>
    </row>
    <row r="3" spans="1:33" ht="15.75" thickTop="1" x14ac:dyDescent="0.25">
      <c r="A3" s="5">
        <v>43191</v>
      </c>
      <c r="B3" s="1" t="s">
        <v>8</v>
      </c>
      <c r="C3" s="2">
        <f>A3</f>
        <v>43191</v>
      </c>
      <c r="D3" s="2">
        <f>C3+1</f>
        <v>43192</v>
      </c>
      <c r="E3" s="2">
        <f>D3+1</f>
        <v>43193</v>
      </c>
      <c r="F3" s="2">
        <f t="shared" ref="F3:AF3" si="1">E3+1</f>
        <v>43194</v>
      </c>
      <c r="G3" s="2">
        <f t="shared" si="1"/>
        <v>43195</v>
      </c>
      <c r="H3" s="2">
        <f t="shared" si="1"/>
        <v>43196</v>
      </c>
      <c r="I3" s="2">
        <f t="shared" si="1"/>
        <v>43197</v>
      </c>
      <c r="J3" s="2">
        <f t="shared" si="1"/>
        <v>43198</v>
      </c>
      <c r="K3" s="2">
        <f t="shared" si="1"/>
        <v>43199</v>
      </c>
      <c r="L3" s="2">
        <f t="shared" si="1"/>
        <v>43200</v>
      </c>
      <c r="M3" s="2">
        <f t="shared" si="1"/>
        <v>43201</v>
      </c>
      <c r="N3" s="2">
        <f t="shared" si="1"/>
        <v>43202</v>
      </c>
      <c r="O3" s="2">
        <f t="shared" si="1"/>
        <v>43203</v>
      </c>
      <c r="P3" s="2">
        <f t="shared" si="1"/>
        <v>43204</v>
      </c>
      <c r="Q3" s="2">
        <f>P3+1</f>
        <v>43205</v>
      </c>
      <c r="R3" s="2">
        <f t="shared" si="1"/>
        <v>43206</v>
      </c>
      <c r="S3" s="2">
        <f t="shared" si="1"/>
        <v>43207</v>
      </c>
      <c r="T3" s="2">
        <f t="shared" si="1"/>
        <v>43208</v>
      </c>
      <c r="U3" s="2">
        <f t="shared" si="1"/>
        <v>43209</v>
      </c>
      <c r="V3" s="2">
        <f>U3+1</f>
        <v>43210</v>
      </c>
      <c r="W3" s="2">
        <f t="shared" si="1"/>
        <v>43211</v>
      </c>
      <c r="X3" s="2">
        <f t="shared" si="1"/>
        <v>43212</v>
      </c>
      <c r="Y3" s="2">
        <f t="shared" si="1"/>
        <v>43213</v>
      </c>
      <c r="Z3" s="2">
        <f t="shared" si="1"/>
        <v>43214</v>
      </c>
      <c r="AA3" s="2">
        <f t="shared" si="1"/>
        <v>43215</v>
      </c>
      <c r="AB3" s="2">
        <f t="shared" si="1"/>
        <v>43216</v>
      </c>
      <c r="AC3" s="2">
        <f t="shared" si="1"/>
        <v>43217</v>
      </c>
      <c r="AD3" s="2">
        <f t="shared" si="1"/>
        <v>43218</v>
      </c>
      <c r="AE3" s="2">
        <f t="shared" si="1"/>
        <v>43219</v>
      </c>
      <c r="AF3" s="2">
        <f t="shared" si="1"/>
        <v>43220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März!AH4-SUM(C4:AF4)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März!AH5-SUM(C5:AF5)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März!AH6-SUM(C6:AF6)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März!AH7-SUM(C7:AF7)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März!AH8-SUM(C8:AF8)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März!AH9-SUM(C9:AF9)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März!AH10-SUM(C10:AF10)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März!AH11-SUM(C11:AF11)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März!AH12-SUM(C12:AF12)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März!AH13-SUM(C13:AF13)</f>
        <v>30</v>
      </c>
    </row>
  </sheetData>
  <sheetProtection algorithmName="SHA-512" hashValue="glAwaKmS4cOczhj7080IRvuMyCeWk3CQgTQStZjANUg9aV0GMRND32zOgIXJcRIEBrfzXyRGuIuNDTuQnaLHaQ==" saltValue="M+O4C7XarZClsWRbhEp6AQ==" spinCount="100000" sheet="1" objects="1" scenarios="1" selectLockedCells="1"/>
  <conditionalFormatting sqref="C2:AF13">
    <cfRule type="expression" dxfId="17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0C95B6D-3DD5-443B-8F5D-38CB97BA84A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9A9A-844F-47A6-8B37-C1BBBB08BC19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43221</v>
      </c>
      <c r="D2" s="3">
        <f t="shared" ref="D2:AG2" si="0">D3</f>
        <v>43222</v>
      </c>
      <c r="E2" s="3">
        <f t="shared" si="0"/>
        <v>43223</v>
      </c>
      <c r="F2" s="3">
        <f t="shared" si="0"/>
        <v>43224</v>
      </c>
      <c r="G2" s="3">
        <f t="shared" si="0"/>
        <v>43225</v>
      </c>
      <c r="H2" s="3">
        <f t="shared" si="0"/>
        <v>43226</v>
      </c>
      <c r="I2" s="3">
        <f t="shared" si="0"/>
        <v>43227</v>
      </c>
      <c r="J2" s="3">
        <f t="shared" si="0"/>
        <v>43228</v>
      </c>
      <c r="K2" s="3">
        <f t="shared" si="0"/>
        <v>43229</v>
      </c>
      <c r="L2" s="3">
        <f t="shared" si="0"/>
        <v>43230</v>
      </c>
      <c r="M2" s="3">
        <f t="shared" si="0"/>
        <v>43231</v>
      </c>
      <c r="N2" s="3">
        <f t="shared" si="0"/>
        <v>43232</v>
      </c>
      <c r="O2" s="3">
        <f t="shared" si="0"/>
        <v>43233</v>
      </c>
      <c r="P2" s="3">
        <f t="shared" si="0"/>
        <v>43234</v>
      </c>
      <c r="Q2" s="3">
        <f t="shared" si="0"/>
        <v>43235</v>
      </c>
      <c r="R2" s="3">
        <f t="shared" si="0"/>
        <v>43236</v>
      </c>
      <c r="S2" s="3">
        <f t="shared" si="0"/>
        <v>43237</v>
      </c>
      <c r="T2" s="3">
        <f t="shared" si="0"/>
        <v>43238</v>
      </c>
      <c r="U2" s="3">
        <f t="shared" si="0"/>
        <v>43239</v>
      </c>
      <c r="V2" s="3">
        <f t="shared" si="0"/>
        <v>43240</v>
      </c>
      <c r="W2" s="3">
        <f t="shared" si="0"/>
        <v>43241</v>
      </c>
      <c r="X2" s="3">
        <f t="shared" si="0"/>
        <v>43242</v>
      </c>
      <c r="Y2" s="3">
        <f t="shared" si="0"/>
        <v>43243</v>
      </c>
      <c r="Z2" s="3">
        <f t="shared" si="0"/>
        <v>43244</v>
      </c>
      <c r="AA2" s="3">
        <f t="shared" si="0"/>
        <v>43245</v>
      </c>
      <c r="AB2" s="3">
        <f t="shared" si="0"/>
        <v>43246</v>
      </c>
      <c r="AC2" s="3">
        <f t="shared" si="0"/>
        <v>43247</v>
      </c>
      <c r="AD2" s="3">
        <f t="shared" si="0"/>
        <v>43248</v>
      </c>
      <c r="AE2" s="3">
        <f t="shared" si="0"/>
        <v>43249</v>
      </c>
      <c r="AF2" s="3">
        <f t="shared" si="0"/>
        <v>43250</v>
      </c>
      <c r="AG2" s="3">
        <f t="shared" si="0"/>
        <v>43251</v>
      </c>
    </row>
    <row r="3" spans="1:34" ht="15.75" thickTop="1" x14ac:dyDescent="0.25">
      <c r="A3" s="5">
        <v>43221</v>
      </c>
      <c r="B3" s="1" t="s">
        <v>8</v>
      </c>
      <c r="C3" s="2">
        <f>A3</f>
        <v>43221</v>
      </c>
      <c r="D3" s="2">
        <f>C3+1</f>
        <v>43222</v>
      </c>
      <c r="E3" s="2">
        <f>D3+1</f>
        <v>43223</v>
      </c>
      <c r="F3" s="2">
        <f t="shared" ref="F3:AG3" si="1">E3+1</f>
        <v>43224</v>
      </c>
      <c r="G3" s="2">
        <f t="shared" si="1"/>
        <v>43225</v>
      </c>
      <c r="H3" s="2">
        <f t="shared" si="1"/>
        <v>43226</v>
      </c>
      <c r="I3" s="2">
        <f t="shared" si="1"/>
        <v>43227</v>
      </c>
      <c r="J3" s="2">
        <f t="shared" si="1"/>
        <v>43228</v>
      </c>
      <c r="K3" s="2">
        <f t="shared" si="1"/>
        <v>43229</v>
      </c>
      <c r="L3" s="2">
        <f t="shared" si="1"/>
        <v>43230</v>
      </c>
      <c r="M3" s="2">
        <f t="shared" si="1"/>
        <v>43231</v>
      </c>
      <c r="N3" s="2">
        <f t="shared" si="1"/>
        <v>43232</v>
      </c>
      <c r="O3" s="2">
        <f t="shared" si="1"/>
        <v>43233</v>
      </c>
      <c r="P3" s="2">
        <f t="shared" si="1"/>
        <v>43234</v>
      </c>
      <c r="Q3" s="2">
        <f>P3+1</f>
        <v>43235</v>
      </c>
      <c r="R3" s="2">
        <f t="shared" si="1"/>
        <v>43236</v>
      </c>
      <c r="S3" s="2">
        <f t="shared" si="1"/>
        <v>43237</v>
      </c>
      <c r="T3" s="2">
        <f t="shared" si="1"/>
        <v>43238</v>
      </c>
      <c r="U3" s="2">
        <f t="shared" si="1"/>
        <v>43239</v>
      </c>
      <c r="V3" s="2">
        <f>U3+1</f>
        <v>43240</v>
      </c>
      <c r="W3" s="2">
        <f t="shared" si="1"/>
        <v>43241</v>
      </c>
      <c r="X3" s="2">
        <f t="shared" si="1"/>
        <v>43242</v>
      </c>
      <c r="Y3" s="2">
        <f t="shared" si="1"/>
        <v>43243</v>
      </c>
      <c r="Z3" s="2">
        <f t="shared" si="1"/>
        <v>43244</v>
      </c>
      <c r="AA3" s="2">
        <f t="shared" si="1"/>
        <v>43245</v>
      </c>
      <c r="AB3" s="2">
        <f t="shared" si="1"/>
        <v>43246</v>
      </c>
      <c r="AC3" s="2">
        <f t="shared" si="1"/>
        <v>43247</v>
      </c>
      <c r="AD3" s="2">
        <f t="shared" si="1"/>
        <v>43248</v>
      </c>
      <c r="AE3" s="2">
        <f t="shared" si="1"/>
        <v>43249</v>
      </c>
      <c r="AF3" s="2">
        <f t="shared" si="1"/>
        <v>43250</v>
      </c>
      <c r="AG3" s="2">
        <f t="shared" si="1"/>
        <v>43251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April!AG4-SUM(C4:AG4)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April!AG5-SUM(C5:AG5)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April!AG6-SUM(C6:AG6)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April!AG7-SUM(C7:AG7)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April!AG8-SUM(C8:AG8)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April!AG9-SUM(C9:AG9)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April!AG10-SUM(C10:AG10)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April!AG11-SUM(C11:AG11)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April!AG12-SUM(C12:AG12)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April!AG13-SUM(C13:AG13)</f>
        <v>30</v>
      </c>
    </row>
  </sheetData>
  <sheetProtection algorithmName="SHA-512" hashValue="rpElZWxrEy2aqNqpclLFBK3ntWwCB4vWokxCJCkJ5fHKrTC5HBDB7l16JxkNxkgMOMJwEX0we7PlKGMVdYmuOA==" saltValue="PgsA0hoZJPLLxbOfTY21wQ==" spinCount="100000" sheet="1" objects="1" scenarios="1" selectLockedCells="1"/>
  <conditionalFormatting sqref="C2:AG13">
    <cfRule type="expression" dxfId="15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93E33D2-09AC-430E-8288-9DF1AE01E123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4E2F-03AC-46BD-9B28-620E294FDD9A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C4" sqref="C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43252</v>
      </c>
      <c r="D2" s="3">
        <f t="shared" ref="D2:AF2" si="0">D3</f>
        <v>43253</v>
      </c>
      <c r="E2" s="3">
        <f t="shared" si="0"/>
        <v>43254</v>
      </c>
      <c r="F2" s="3">
        <f t="shared" si="0"/>
        <v>43255</v>
      </c>
      <c r="G2" s="3">
        <f t="shared" si="0"/>
        <v>43256</v>
      </c>
      <c r="H2" s="3">
        <f t="shared" si="0"/>
        <v>43257</v>
      </c>
      <c r="I2" s="3">
        <f t="shared" si="0"/>
        <v>43258</v>
      </c>
      <c r="J2" s="3">
        <f t="shared" si="0"/>
        <v>43259</v>
      </c>
      <c r="K2" s="3">
        <f t="shared" si="0"/>
        <v>43260</v>
      </c>
      <c r="L2" s="3">
        <f t="shared" si="0"/>
        <v>43261</v>
      </c>
      <c r="M2" s="3">
        <f t="shared" si="0"/>
        <v>43262</v>
      </c>
      <c r="N2" s="3">
        <f t="shared" si="0"/>
        <v>43263</v>
      </c>
      <c r="O2" s="3">
        <f t="shared" si="0"/>
        <v>43264</v>
      </c>
      <c r="P2" s="3">
        <f t="shared" si="0"/>
        <v>43265</v>
      </c>
      <c r="Q2" s="3">
        <f t="shared" si="0"/>
        <v>43266</v>
      </c>
      <c r="R2" s="3">
        <f t="shared" si="0"/>
        <v>43267</v>
      </c>
      <c r="S2" s="3">
        <f t="shared" si="0"/>
        <v>43268</v>
      </c>
      <c r="T2" s="3">
        <f t="shared" si="0"/>
        <v>43269</v>
      </c>
      <c r="U2" s="3">
        <f t="shared" si="0"/>
        <v>43270</v>
      </c>
      <c r="V2" s="3">
        <f t="shared" si="0"/>
        <v>43271</v>
      </c>
      <c r="W2" s="3">
        <f t="shared" si="0"/>
        <v>43272</v>
      </c>
      <c r="X2" s="3">
        <f t="shared" si="0"/>
        <v>43273</v>
      </c>
      <c r="Y2" s="3">
        <f t="shared" si="0"/>
        <v>43274</v>
      </c>
      <c r="Z2" s="3">
        <f t="shared" si="0"/>
        <v>43275</v>
      </c>
      <c r="AA2" s="3">
        <f t="shared" si="0"/>
        <v>43276</v>
      </c>
      <c r="AB2" s="3">
        <f t="shared" si="0"/>
        <v>43277</v>
      </c>
      <c r="AC2" s="3">
        <f t="shared" si="0"/>
        <v>43278</v>
      </c>
      <c r="AD2" s="3">
        <f t="shared" si="0"/>
        <v>43279</v>
      </c>
      <c r="AE2" s="3">
        <f t="shared" si="0"/>
        <v>43280</v>
      </c>
      <c r="AF2" s="3">
        <f t="shared" si="0"/>
        <v>43281</v>
      </c>
    </row>
    <row r="3" spans="1:33" ht="15.75" thickTop="1" x14ac:dyDescent="0.25">
      <c r="A3" s="5">
        <v>43252</v>
      </c>
      <c r="B3" s="1" t="s">
        <v>8</v>
      </c>
      <c r="C3" s="2">
        <f>A3</f>
        <v>43252</v>
      </c>
      <c r="D3" s="2">
        <f>C3+1</f>
        <v>43253</v>
      </c>
      <c r="E3" s="2">
        <f>D3+1</f>
        <v>43254</v>
      </c>
      <c r="F3" s="2">
        <f t="shared" ref="F3:AF3" si="1">E3+1</f>
        <v>43255</v>
      </c>
      <c r="G3" s="2">
        <f t="shared" si="1"/>
        <v>43256</v>
      </c>
      <c r="H3" s="2">
        <f t="shared" si="1"/>
        <v>43257</v>
      </c>
      <c r="I3" s="2">
        <f t="shared" si="1"/>
        <v>43258</v>
      </c>
      <c r="J3" s="2">
        <f t="shared" si="1"/>
        <v>43259</v>
      </c>
      <c r="K3" s="2">
        <f t="shared" si="1"/>
        <v>43260</v>
      </c>
      <c r="L3" s="2">
        <f t="shared" si="1"/>
        <v>43261</v>
      </c>
      <c r="M3" s="2">
        <f t="shared" si="1"/>
        <v>43262</v>
      </c>
      <c r="N3" s="2">
        <f t="shared" si="1"/>
        <v>43263</v>
      </c>
      <c r="O3" s="2">
        <f t="shared" si="1"/>
        <v>43264</v>
      </c>
      <c r="P3" s="2">
        <f t="shared" si="1"/>
        <v>43265</v>
      </c>
      <c r="Q3" s="2">
        <f>P3+1</f>
        <v>43266</v>
      </c>
      <c r="R3" s="2">
        <f t="shared" si="1"/>
        <v>43267</v>
      </c>
      <c r="S3" s="2">
        <f t="shared" si="1"/>
        <v>43268</v>
      </c>
      <c r="T3" s="2">
        <f t="shared" si="1"/>
        <v>43269</v>
      </c>
      <c r="U3" s="2">
        <f t="shared" si="1"/>
        <v>43270</v>
      </c>
      <c r="V3" s="2">
        <f>U3+1</f>
        <v>43271</v>
      </c>
      <c r="W3" s="2">
        <f t="shared" si="1"/>
        <v>43272</v>
      </c>
      <c r="X3" s="2">
        <f t="shared" si="1"/>
        <v>43273</v>
      </c>
      <c r="Y3" s="2">
        <f t="shared" si="1"/>
        <v>43274</v>
      </c>
      <c r="Z3" s="2">
        <f t="shared" si="1"/>
        <v>43275</v>
      </c>
      <c r="AA3" s="2">
        <f t="shared" si="1"/>
        <v>43276</v>
      </c>
      <c r="AB3" s="2">
        <f t="shared" si="1"/>
        <v>43277</v>
      </c>
      <c r="AC3" s="2">
        <f t="shared" si="1"/>
        <v>43278</v>
      </c>
      <c r="AD3" s="2">
        <f t="shared" si="1"/>
        <v>43279</v>
      </c>
      <c r="AE3" s="2">
        <f t="shared" si="1"/>
        <v>43280</v>
      </c>
      <c r="AF3" s="2">
        <f t="shared" si="1"/>
        <v>43281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Mai!AH4-SUM(C4:AF4)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Mai!AH5-SUM(C5:AF5)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Mai!AH6-SUM(C6:AF6)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Mai!AH7-SUM(C7:AF7)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Mai!AH8-SUM(C8:AF8)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Mai!AH9-SUM(C9:AF9)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Mai!AH10-SUM(C10:AF10)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Mai!AH11-SUM(C11:AF11)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Mai!AH12-SUM(C12:AF12)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Mai!AH13-SUM(C13:AF13)</f>
        <v>30</v>
      </c>
    </row>
  </sheetData>
  <sheetProtection algorithmName="SHA-512" hashValue="hYNAtF43qMkZNHGyacOl3oGPi366twM+bPXGmyPlZ2Yq3j8McS3sIje+4Ek6AcNXLOdUoz5Ys201BbvXDbIuOA==" saltValue="iG70nWNGFF9AmRuOiLffgw==" spinCount="100000" sheet="1" objects="1" scenarios="1" selectLockedCells="1"/>
  <conditionalFormatting sqref="C2:AF13">
    <cfRule type="expression" dxfId="13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9973C77-D690-46FB-BC70-6870AC601C3A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A835-7AF3-4368-AD79-CACF8C2FB8CF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43282</v>
      </c>
      <c r="D2" s="3">
        <f t="shared" ref="D2:AG2" si="0">D3</f>
        <v>43283</v>
      </c>
      <c r="E2" s="3">
        <f t="shared" si="0"/>
        <v>43284</v>
      </c>
      <c r="F2" s="3">
        <f t="shared" si="0"/>
        <v>43285</v>
      </c>
      <c r="G2" s="3">
        <f t="shared" si="0"/>
        <v>43286</v>
      </c>
      <c r="H2" s="3">
        <f t="shared" si="0"/>
        <v>43287</v>
      </c>
      <c r="I2" s="3">
        <f t="shared" si="0"/>
        <v>43288</v>
      </c>
      <c r="J2" s="3">
        <f t="shared" si="0"/>
        <v>43289</v>
      </c>
      <c r="K2" s="3">
        <f t="shared" si="0"/>
        <v>43290</v>
      </c>
      <c r="L2" s="3">
        <f t="shared" si="0"/>
        <v>43291</v>
      </c>
      <c r="M2" s="3">
        <f t="shared" si="0"/>
        <v>43292</v>
      </c>
      <c r="N2" s="3">
        <f t="shared" si="0"/>
        <v>43293</v>
      </c>
      <c r="O2" s="3">
        <f t="shared" si="0"/>
        <v>43294</v>
      </c>
      <c r="P2" s="3">
        <f t="shared" si="0"/>
        <v>43295</v>
      </c>
      <c r="Q2" s="3">
        <f t="shared" si="0"/>
        <v>43296</v>
      </c>
      <c r="R2" s="3">
        <f t="shared" si="0"/>
        <v>43297</v>
      </c>
      <c r="S2" s="3">
        <f t="shared" si="0"/>
        <v>43298</v>
      </c>
      <c r="T2" s="3">
        <f t="shared" si="0"/>
        <v>43299</v>
      </c>
      <c r="U2" s="3">
        <f t="shared" si="0"/>
        <v>43300</v>
      </c>
      <c r="V2" s="3">
        <f t="shared" si="0"/>
        <v>43301</v>
      </c>
      <c r="W2" s="3">
        <f t="shared" si="0"/>
        <v>43302</v>
      </c>
      <c r="X2" s="3">
        <f t="shared" si="0"/>
        <v>43303</v>
      </c>
      <c r="Y2" s="3">
        <f t="shared" si="0"/>
        <v>43304</v>
      </c>
      <c r="Z2" s="3">
        <f t="shared" si="0"/>
        <v>43305</v>
      </c>
      <c r="AA2" s="3">
        <f t="shared" si="0"/>
        <v>43306</v>
      </c>
      <c r="AB2" s="3">
        <f t="shared" si="0"/>
        <v>43307</v>
      </c>
      <c r="AC2" s="3">
        <f t="shared" si="0"/>
        <v>43308</v>
      </c>
      <c r="AD2" s="3">
        <f t="shared" si="0"/>
        <v>43309</v>
      </c>
      <c r="AE2" s="3">
        <f t="shared" si="0"/>
        <v>43310</v>
      </c>
      <c r="AF2" s="3">
        <f t="shared" si="0"/>
        <v>43311</v>
      </c>
      <c r="AG2" s="3">
        <f t="shared" si="0"/>
        <v>43312</v>
      </c>
    </row>
    <row r="3" spans="1:34" ht="15.75" thickTop="1" x14ac:dyDescent="0.25">
      <c r="A3" s="5">
        <v>43282</v>
      </c>
      <c r="B3" s="1" t="s">
        <v>8</v>
      </c>
      <c r="C3" s="2">
        <f>A3</f>
        <v>43282</v>
      </c>
      <c r="D3" s="2">
        <f>C3+1</f>
        <v>43283</v>
      </c>
      <c r="E3" s="2">
        <f>D3+1</f>
        <v>43284</v>
      </c>
      <c r="F3" s="2">
        <f t="shared" ref="F3:AG3" si="1">E3+1</f>
        <v>43285</v>
      </c>
      <c r="G3" s="2">
        <f t="shared" si="1"/>
        <v>43286</v>
      </c>
      <c r="H3" s="2">
        <f t="shared" si="1"/>
        <v>43287</v>
      </c>
      <c r="I3" s="2">
        <f t="shared" si="1"/>
        <v>43288</v>
      </c>
      <c r="J3" s="2">
        <f t="shared" si="1"/>
        <v>43289</v>
      </c>
      <c r="K3" s="2">
        <f t="shared" si="1"/>
        <v>43290</v>
      </c>
      <c r="L3" s="2">
        <f t="shared" si="1"/>
        <v>43291</v>
      </c>
      <c r="M3" s="2">
        <f t="shared" si="1"/>
        <v>43292</v>
      </c>
      <c r="N3" s="2">
        <f t="shared" si="1"/>
        <v>43293</v>
      </c>
      <c r="O3" s="2">
        <f t="shared" si="1"/>
        <v>43294</v>
      </c>
      <c r="P3" s="2">
        <f t="shared" si="1"/>
        <v>43295</v>
      </c>
      <c r="Q3" s="2">
        <f>P3+1</f>
        <v>43296</v>
      </c>
      <c r="R3" s="2">
        <f t="shared" si="1"/>
        <v>43297</v>
      </c>
      <c r="S3" s="2">
        <f t="shared" si="1"/>
        <v>43298</v>
      </c>
      <c r="T3" s="2">
        <f t="shared" si="1"/>
        <v>43299</v>
      </c>
      <c r="U3" s="2">
        <f t="shared" si="1"/>
        <v>43300</v>
      </c>
      <c r="V3" s="2">
        <f>U3+1</f>
        <v>43301</v>
      </c>
      <c r="W3" s="2">
        <f t="shared" si="1"/>
        <v>43302</v>
      </c>
      <c r="X3" s="2">
        <f t="shared" si="1"/>
        <v>43303</v>
      </c>
      <c r="Y3" s="2">
        <f t="shared" si="1"/>
        <v>43304</v>
      </c>
      <c r="Z3" s="2">
        <f t="shared" si="1"/>
        <v>43305</v>
      </c>
      <c r="AA3" s="2">
        <f t="shared" si="1"/>
        <v>43306</v>
      </c>
      <c r="AB3" s="2">
        <f t="shared" si="1"/>
        <v>43307</v>
      </c>
      <c r="AC3" s="2">
        <f t="shared" si="1"/>
        <v>43308</v>
      </c>
      <c r="AD3" s="2">
        <f t="shared" si="1"/>
        <v>43309</v>
      </c>
      <c r="AE3" s="2">
        <f t="shared" si="1"/>
        <v>43310</v>
      </c>
      <c r="AF3" s="2">
        <f t="shared" si="1"/>
        <v>43311</v>
      </c>
      <c r="AG3" s="2">
        <f t="shared" si="1"/>
        <v>43312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Juni!AG4-SUM(C4:AG4)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Juni!AG5-SUM(C5:AG5)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Juni!AG6-SUM(C6:AG6)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Juni!AG7-SUM(C7:AG7)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Juni!AG8-SUM(C8:AG8)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Juni!AG9-SUM(C9:AG9)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Juni!AG10-SUM(C10:AG10)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Juni!AG11-SUM(C11:AG11)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Juni!AG12-SUM(C12:AG12)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Juni!AG13-SUM(C13:AG13)</f>
        <v>30</v>
      </c>
    </row>
  </sheetData>
  <sheetProtection algorithmName="SHA-512" hashValue="e+lhLJaF0R7a7LrjX9Wn/tpgCLLPcLOqVgHnvqVWCHFoJTk5sqnkVibTc+4IitA81b2+0k8/tme0COWRfEhkxQ==" saltValue="iguMNP0f2Ae4hJ/3PYYfGg==" spinCount="100000" sheet="1" objects="1" scenarios="1" selectLockedCells="1"/>
  <conditionalFormatting sqref="C2:AG13">
    <cfRule type="expression" dxfId="1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F3AFEE2-06BA-40A2-B10A-0AD48F1AC957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9A4D-998B-4936-A1A3-40A5FFD92F16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43313</v>
      </c>
      <c r="D2" s="3">
        <f t="shared" ref="D2:AG2" si="0">D3</f>
        <v>43314</v>
      </c>
      <c r="E2" s="3">
        <f t="shared" si="0"/>
        <v>43315</v>
      </c>
      <c r="F2" s="3">
        <f t="shared" si="0"/>
        <v>43316</v>
      </c>
      <c r="G2" s="3">
        <f t="shared" si="0"/>
        <v>43317</v>
      </c>
      <c r="H2" s="3">
        <f t="shared" si="0"/>
        <v>43318</v>
      </c>
      <c r="I2" s="3">
        <f t="shared" si="0"/>
        <v>43319</v>
      </c>
      <c r="J2" s="3">
        <f t="shared" si="0"/>
        <v>43320</v>
      </c>
      <c r="K2" s="3">
        <f t="shared" si="0"/>
        <v>43321</v>
      </c>
      <c r="L2" s="3">
        <f t="shared" si="0"/>
        <v>43322</v>
      </c>
      <c r="M2" s="3">
        <f t="shared" si="0"/>
        <v>43323</v>
      </c>
      <c r="N2" s="3">
        <f t="shared" si="0"/>
        <v>43324</v>
      </c>
      <c r="O2" s="3">
        <f t="shared" si="0"/>
        <v>43325</v>
      </c>
      <c r="P2" s="3">
        <f t="shared" si="0"/>
        <v>43326</v>
      </c>
      <c r="Q2" s="3">
        <f t="shared" si="0"/>
        <v>43327</v>
      </c>
      <c r="R2" s="3">
        <f t="shared" si="0"/>
        <v>43328</v>
      </c>
      <c r="S2" s="3">
        <f t="shared" si="0"/>
        <v>43329</v>
      </c>
      <c r="T2" s="3">
        <f t="shared" si="0"/>
        <v>43330</v>
      </c>
      <c r="U2" s="3">
        <f t="shared" si="0"/>
        <v>43331</v>
      </c>
      <c r="V2" s="3">
        <f t="shared" si="0"/>
        <v>43332</v>
      </c>
      <c r="W2" s="3">
        <f t="shared" si="0"/>
        <v>43333</v>
      </c>
      <c r="X2" s="3">
        <f t="shared" si="0"/>
        <v>43334</v>
      </c>
      <c r="Y2" s="3">
        <f t="shared" si="0"/>
        <v>43335</v>
      </c>
      <c r="Z2" s="3">
        <f t="shared" si="0"/>
        <v>43336</v>
      </c>
      <c r="AA2" s="3">
        <f t="shared" si="0"/>
        <v>43337</v>
      </c>
      <c r="AB2" s="3">
        <f t="shared" si="0"/>
        <v>43338</v>
      </c>
      <c r="AC2" s="3">
        <f t="shared" si="0"/>
        <v>43339</v>
      </c>
      <c r="AD2" s="3">
        <f t="shared" si="0"/>
        <v>43340</v>
      </c>
      <c r="AE2" s="3">
        <f t="shared" si="0"/>
        <v>43341</v>
      </c>
      <c r="AF2" s="3">
        <f t="shared" si="0"/>
        <v>43342</v>
      </c>
      <c r="AG2" s="3">
        <f t="shared" si="0"/>
        <v>43343</v>
      </c>
    </row>
    <row r="3" spans="1:34" ht="15.75" thickTop="1" x14ac:dyDescent="0.25">
      <c r="A3" s="5">
        <v>43313</v>
      </c>
      <c r="B3" s="1" t="s">
        <v>8</v>
      </c>
      <c r="C3" s="2">
        <f>A3</f>
        <v>43313</v>
      </c>
      <c r="D3" s="2">
        <f>C3+1</f>
        <v>43314</v>
      </c>
      <c r="E3" s="2">
        <f>D3+1</f>
        <v>43315</v>
      </c>
      <c r="F3" s="2">
        <f t="shared" ref="F3:AG3" si="1">E3+1</f>
        <v>43316</v>
      </c>
      <c r="G3" s="2">
        <f t="shared" si="1"/>
        <v>43317</v>
      </c>
      <c r="H3" s="2">
        <f t="shared" si="1"/>
        <v>43318</v>
      </c>
      <c r="I3" s="2">
        <f t="shared" si="1"/>
        <v>43319</v>
      </c>
      <c r="J3" s="2">
        <f t="shared" si="1"/>
        <v>43320</v>
      </c>
      <c r="K3" s="2">
        <f t="shared" si="1"/>
        <v>43321</v>
      </c>
      <c r="L3" s="2">
        <f t="shared" si="1"/>
        <v>43322</v>
      </c>
      <c r="M3" s="2">
        <f t="shared" si="1"/>
        <v>43323</v>
      </c>
      <c r="N3" s="2">
        <f t="shared" si="1"/>
        <v>43324</v>
      </c>
      <c r="O3" s="2">
        <f t="shared" si="1"/>
        <v>43325</v>
      </c>
      <c r="P3" s="2">
        <f t="shared" si="1"/>
        <v>43326</v>
      </c>
      <c r="Q3" s="2">
        <f>P3+1</f>
        <v>43327</v>
      </c>
      <c r="R3" s="2">
        <f t="shared" si="1"/>
        <v>43328</v>
      </c>
      <c r="S3" s="2">
        <f t="shared" si="1"/>
        <v>43329</v>
      </c>
      <c r="T3" s="2">
        <f t="shared" si="1"/>
        <v>43330</v>
      </c>
      <c r="U3" s="2">
        <f t="shared" si="1"/>
        <v>43331</v>
      </c>
      <c r="V3" s="2">
        <f>U3+1</f>
        <v>43332</v>
      </c>
      <c r="W3" s="2">
        <f t="shared" si="1"/>
        <v>43333</v>
      </c>
      <c r="X3" s="2">
        <f t="shared" si="1"/>
        <v>43334</v>
      </c>
      <c r="Y3" s="2">
        <f t="shared" si="1"/>
        <v>43335</v>
      </c>
      <c r="Z3" s="2">
        <f t="shared" si="1"/>
        <v>43336</v>
      </c>
      <c r="AA3" s="2">
        <f t="shared" si="1"/>
        <v>43337</v>
      </c>
      <c r="AB3" s="2">
        <f t="shared" si="1"/>
        <v>43338</v>
      </c>
      <c r="AC3" s="2">
        <f t="shared" si="1"/>
        <v>43339</v>
      </c>
      <c r="AD3" s="2">
        <f t="shared" si="1"/>
        <v>43340</v>
      </c>
      <c r="AE3" s="2">
        <f t="shared" si="1"/>
        <v>43341</v>
      </c>
      <c r="AF3" s="2">
        <f t="shared" si="1"/>
        <v>43342</v>
      </c>
      <c r="AG3" s="2">
        <f t="shared" si="1"/>
        <v>43343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Juli!AH4-SUM(C4:AG4)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Juli!AH5-SUM(C5:AG5)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Juli!AH6-SUM(C6:AG6)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Juli!AH7-SUM(C7:AG7)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Juli!AH8-SUM(C8:AG8)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Juli!AH9-SUM(C9:AG9)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Juli!AH10-SUM(C10:AG10)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Juli!AH11-SUM(C11:AG11)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Juli!AH12-SUM(C12:AG12)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Juli!AH13-SUM(C13:AG13)</f>
        <v>30</v>
      </c>
    </row>
  </sheetData>
  <sheetProtection algorithmName="SHA-512" hashValue="3gPr6wCvDy44uHWBiOWRhNJ3cLjIjBzrhWQRhfvl5zXCFU9VonkwmRUtNpFosUJZ42XdI7MI2CFV6omYJSDmUA==" saltValue="pIt7aeh3pDXrbRL6bWkfAg==" spinCount="100000" sheet="1" objects="1" scenarios="1" selectLockedCells="1"/>
  <conditionalFormatting sqref="C2:AG13">
    <cfRule type="expression" dxfId="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EDE8B65-975D-4579-B3FB-CC2690883A4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2017-09-21T20:30:52Z</cp:lastPrinted>
  <dcterms:created xsi:type="dcterms:W3CDTF">2017-09-15T19:19:31Z</dcterms:created>
  <dcterms:modified xsi:type="dcterms:W3CDTF">2017-09-21T20:31:45Z</dcterms:modified>
</cp:coreProperties>
</file>