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jla.memic\Desktop\"/>
    </mc:Choice>
  </mc:AlternateContent>
  <xr:revisionPtr revIDLastSave="0" documentId="8_{5F6A268B-C2F3-4385-98D2-1E56CB22EC91}" xr6:coauthVersionLast="36" xr6:coauthVersionMax="36" xr10:uidLastSave="{00000000-0000-0000-0000-000000000000}"/>
  <bookViews>
    <workbookView xWindow="0" yWindow="0" windowWidth="28800" windowHeight="12105" xr2:uid="{DA82E545-0FB9-4FDD-85D5-4E90FD6E5C89}"/>
  </bookViews>
  <sheets>
    <sheet name="Urlaubsübersicht" sheetId="1" r:id="rId1"/>
    <sheet name="Feiertage" sheetId="2" r:id="rId2"/>
  </sheets>
  <definedNames>
    <definedName name="_xlnm.Print_Area" localSheetId="1">Feiertage!$A$1:$D$49</definedName>
    <definedName name="_xlnm.Print_Area" localSheetId="0">Urlaubsübersicht!$B$1:$S$68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" i="1" l="1"/>
  <c r="B1" i="2"/>
  <c r="A2" i="2" l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l="1"/>
  <c r="B2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0" i="2"/>
  <c r="B29" i="2"/>
  <c r="B28" i="2"/>
  <c r="B27" i="2"/>
  <c r="B26" i="2"/>
  <c r="B25" i="2"/>
  <c r="B24" i="2"/>
  <c r="B23" i="2"/>
  <c r="B22" i="2"/>
  <c r="B21" i="2"/>
  <c r="B19" i="2"/>
  <c r="B17" i="2"/>
  <c r="B16" i="2"/>
  <c r="B13" i="2"/>
  <c r="B12" i="2"/>
  <c r="B7" i="2"/>
  <c r="B5" i="2"/>
  <c r="B4" i="2"/>
  <c r="B3" i="2"/>
  <c r="E3" i="1" l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H3" i="1" s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K3" i="1" s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N3" i="1" s="1"/>
  <c r="N4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Q3" i="1" s="1"/>
  <c r="Q4" i="1" s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A25" i="2"/>
  <c r="Q37" i="1" l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A19" i="2"/>
  <c r="A17" i="2"/>
  <c r="A28" i="2"/>
  <c r="A31" i="2"/>
  <c r="B31" i="2" s="1"/>
  <c r="A26" i="2"/>
  <c r="A32" i="2"/>
  <c r="B32" i="2" s="1"/>
  <c r="A4" i="2"/>
  <c r="A24" i="2"/>
  <c r="A3" i="2"/>
  <c r="A23" i="2"/>
  <c r="A30" i="2"/>
  <c r="A22" i="2"/>
  <c r="A33" i="2"/>
  <c r="A21" i="2"/>
  <c r="A8" i="2"/>
  <c r="A13" i="2" s="1"/>
  <c r="A27" i="2"/>
  <c r="A29" i="2"/>
  <c r="A12" i="2"/>
  <c r="A18" i="2"/>
  <c r="B18" i="2" s="1"/>
  <c r="A10" i="2"/>
  <c r="B10" i="2" s="1"/>
  <c r="B2" i="2"/>
  <c r="A15" i="2" l="1"/>
  <c r="B15" i="2" s="1"/>
  <c r="B8" i="2"/>
  <c r="A7" i="2"/>
  <c r="A6" i="2"/>
  <c r="B6" i="2" s="1"/>
  <c r="A9" i="2"/>
  <c r="B9" i="2" s="1"/>
  <c r="A16" i="2"/>
  <c r="A11" i="2"/>
  <c r="B11" i="2" s="1"/>
  <c r="A14" i="2"/>
  <c r="B14" i="2" s="1"/>
  <c r="A5" i="2"/>
  <c r="C3" i="1"/>
  <c r="C4" i="1" s="1"/>
  <c r="C5" i="1" l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l="1"/>
  <c r="F3" i="1" l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I3" i="1" s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L3" i="1" s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O3" i="1" s="1"/>
  <c r="O4" i="1" s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R3" i="1" s="1"/>
  <c r="R4" i="1" s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Ramel</author>
  </authors>
  <commentList>
    <comment ref="C1" authorId="0" shapeId="0" xr:uid="{162936DF-ED94-47DC-9363-174B3A819244}">
      <text>
        <r>
          <rPr>
            <sz val="8"/>
            <color indexed="81"/>
            <rFont val="Tahoma"/>
            <family val="2"/>
          </rPr>
          <t>Ein 'x' eingeben, um Feiertage zu markieren.</t>
        </r>
      </text>
    </comment>
  </commentList>
</comments>
</file>

<file path=xl/sharedStrings.xml><?xml version="1.0" encoding="utf-8"?>
<sst xmlns="http://schemas.openxmlformats.org/spreadsheetml/2006/main" count="56" uniqueCount="46">
  <si>
    <t>Datum</t>
  </si>
  <si>
    <t>Feiertag?</t>
  </si>
  <si>
    <t>x</t>
  </si>
  <si>
    <t>Neujahr</t>
  </si>
  <si>
    <t>Berchtoldstag</t>
  </si>
  <si>
    <t>3 Könige</t>
  </si>
  <si>
    <t>Rosenmontag</t>
  </si>
  <si>
    <t>Karfreitag</t>
  </si>
  <si>
    <t>Ostersamstag</t>
  </si>
  <si>
    <t>Ostersonntag</t>
  </si>
  <si>
    <t>Ostermontag</t>
  </si>
  <si>
    <t>1. Mai</t>
  </si>
  <si>
    <t>Christi Himmelfahrt</t>
  </si>
  <si>
    <t>Muttertag</t>
  </si>
  <si>
    <t>Pfingstsamstag</t>
  </si>
  <si>
    <t>Pfingstsonntag</t>
  </si>
  <si>
    <t>Pfingstmontag</t>
  </si>
  <si>
    <t>Fronleichnam</t>
  </si>
  <si>
    <t>Nationalfeiertag (CH)</t>
  </si>
  <si>
    <t>Tag der deutschen Einheit (D)</t>
  </si>
  <si>
    <t>Erntedankfest</t>
  </si>
  <si>
    <t>Reformationstag</t>
  </si>
  <si>
    <t>Allerheiligen</t>
  </si>
  <si>
    <t>Volkstrauertag</t>
  </si>
  <si>
    <t>Buss- und Bettag</t>
  </si>
  <si>
    <t>Totensonntag/Ewigkeitssontag</t>
  </si>
  <si>
    <t>1. Advent</t>
  </si>
  <si>
    <t>2. Advent</t>
  </si>
  <si>
    <t>3. Advent</t>
  </si>
  <si>
    <t>4. Advent</t>
  </si>
  <si>
    <t>Heilig Abend</t>
  </si>
  <si>
    <t>1. Weihnachtstag</t>
  </si>
  <si>
    <t>2. Weihnachtstag</t>
  </si>
  <si>
    <t>Silvester</t>
  </si>
  <si>
    <t>Nationalfeiertag (AT)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</si>
  <si>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</si>
  <si>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</si>
  <si>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</si>
  <si>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</si>
  <si>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</si>
  <si>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</si>
  <si>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</si>
  <si>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</si>
  <si>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</si>
  <si>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Nobember</t>
  </si>
  <si>
    <t>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</si>
</sst>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"/>
    <numFmt numFmtId="165" formatCode="ddd/"/>
    <numFmt numFmtId="166" formatCode="d"/>
    <numFmt numFmtId="167" formatCode="dd/mm/yyyy;;"/>
    <numFmt numFmtId="168" formatCode="yyyy"/>
  </numFmts>
  <fonts count="11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theme="1"/>
      <name val="Century Gothic"/>
      <family val="2"/>
    </font>
    <font>
      <sz val="18"/>
      <color theme="0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b/>
      <sz val="36"/>
      <name val="Century Gothic"/>
      <family val="2"/>
    </font>
    <font>
      <b/>
      <sz val="12"/>
      <color theme="1" tint="0.249977111117893"/>
      <name val="Century Gothic"/>
      <family val="2"/>
    </font>
    <font>
      <sz val="12"/>
      <color theme="1" tint="0.249977111117893"/>
      <name val="Century Gothic"/>
      <family val="2"/>
    </font>
    <font>
      <sz val="14"/>
      <color theme="1" tint="0.249977111117893"/>
      <name val="Century Gothic"/>
      <family val="2"/>
    </font>
    <font>
      <sz val="16"/>
      <color theme="1" tint="0.249977111117893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EEB500"/>
        <bgColor indexed="64"/>
      </patternFill>
    </fill>
    <fill>
      <patternFill patternType="solid">
        <fgColor rgb="FF34C676"/>
        <bgColor indexed="64"/>
      </patternFill>
    </fill>
    <fill>
      <patternFill patternType="solid">
        <fgColor rgb="FF9A265A"/>
        <bgColor indexed="64"/>
      </patternFill>
    </fill>
    <fill>
      <patternFill patternType="solid">
        <fgColor rgb="FF4580B1"/>
        <bgColor indexed="64"/>
      </patternFill>
    </fill>
    <fill>
      <patternFill patternType="solid">
        <fgColor rgb="FFC23C3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C9D6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theme="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2" tint="-0.249977111117893"/>
      </left>
      <right style="thick">
        <color theme="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ck">
        <color theme="0"/>
      </left>
      <right style="hair">
        <color indexed="64"/>
      </right>
      <top style="hair">
        <color indexed="64"/>
      </top>
      <bottom/>
      <diagonal/>
    </border>
    <border>
      <left style="thin">
        <color theme="2" tint="-0.249977111117893"/>
      </left>
      <right style="thick">
        <color theme="0"/>
      </right>
      <top style="hair">
        <color indexed="64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hair">
        <color theme="0"/>
      </right>
      <top style="hair">
        <color indexed="64"/>
      </top>
      <bottom/>
      <diagonal/>
    </border>
    <border>
      <left style="hair">
        <color theme="0"/>
      </left>
      <right style="thin">
        <color theme="2" tint="-0.249977111117893"/>
      </right>
      <top style="hair">
        <color indexed="64"/>
      </top>
      <bottom/>
      <diagonal/>
    </border>
    <border>
      <left/>
      <right/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0"/>
      </left>
      <right style="medium">
        <color theme="0"/>
      </right>
      <top/>
      <bottom style="thin">
        <color theme="2" tint="-0.249977111117893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/>
      <bottom style="thin">
        <color theme="2" tint="-0.249977111117893"/>
      </bottom>
      <diagonal/>
    </border>
    <border>
      <left style="medium">
        <color theme="0"/>
      </left>
      <right style="thin">
        <color indexed="64"/>
      </right>
      <top/>
      <bottom style="thin">
        <color theme="2" tint="-0.249977111117893"/>
      </bottom>
      <diagonal/>
    </border>
    <border>
      <left style="thin">
        <color indexed="64"/>
      </left>
      <right style="medium">
        <color theme="0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0"/>
      </left>
      <right style="thin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medium">
        <color theme="0"/>
      </right>
      <top style="thin">
        <color theme="2" tint="-0.249977111117893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theme="2" tint="-0.249977111117893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theme="2" tint="-0.249977111117893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166" fontId="2" fillId="0" borderId="0" xfId="0" applyNumberFormat="1" applyFont="1"/>
    <xf numFmtId="165" fontId="2" fillId="0" borderId="1" xfId="0" applyNumberFormat="1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Protection="1">
      <protection locked="0"/>
    </xf>
    <xf numFmtId="165" fontId="2" fillId="0" borderId="3" xfId="0" applyNumberFormat="1" applyFont="1" applyFill="1" applyBorder="1" applyProtection="1">
      <protection locked="0"/>
    </xf>
    <xf numFmtId="166" fontId="2" fillId="0" borderId="3" xfId="0" applyNumberFormat="1" applyFont="1" applyFill="1" applyBorder="1" applyProtection="1">
      <protection locked="0"/>
    </xf>
    <xf numFmtId="165" fontId="2" fillId="0" borderId="5" xfId="0" applyNumberFormat="1" applyFont="1" applyFill="1" applyBorder="1" applyAlignment="1">
      <alignment horizontal="center"/>
    </xf>
    <xf numFmtId="166" fontId="2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Protection="1">
      <protection locked="0"/>
    </xf>
    <xf numFmtId="166" fontId="2" fillId="0" borderId="7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164" fontId="3" fillId="7" borderId="8" xfId="0" applyNumberFormat="1" applyFont="1" applyFill="1" applyBorder="1" applyAlignment="1">
      <alignment horizontal="center" vertical="center"/>
    </xf>
    <xf numFmtId="164" fontId="3" fillId="7" borderId="9" xfId="0" applyNumberFormat="1" applyFont="1" applyFill="1" applyBorder="1" applyAlignment="1">
      <alignment horizontal="center" vertical="center"/>
    </xf>
    <xf numFmtId="164" fontId="3" fillId="7" borderId="10" xfId="0" applyNumberFormat="1" applyFont="1" applyFill="1" applyBorder="1" applyAlignment="1">
      <alignment horizontal="center" vertical="center"/>
    </xf>
    <xf numFmtId="164" fontId="3" fillId="6" borderId="8" xfId="0" applyNumberFormat="1" applyFont="1" applyFill="1" applyBorder="1" applyAlignment="1">
      <alignment horizontal="center" vertical="center"/>
    </xf>
    <xf numFmtId="164" fontId="3" fillId="6" borderId="9" xfId="0" applyNumberFormat="1" applyFont="1" applyFill="1" applyBorder="1" applyAlignment="1">
      <alignment horizontal="center" vertical="center"/>
    </xf>
    <xf numFmtId="164" fontId="3" fillId="6" borderId="10" xfId="0" applyNumberFormat="1" applyFont="1" applyFill="1" applyBorder="1" applyAlignment="1">
      <alignment horizontal="center" vertical="center"/>
    </xf>
    <xf numFmtId="164" fontId="3" fillId="5" borderId="8" xfId="0" applyNumberFormat="1" applyFont="1" applyFill="1" applyBorder="1" applyAlignment="1">
      <alignment horizontal="center" vertical="center"/>
    </xf>
    <xf numFmtId="164" fontId="3" fillId="5" borderId="9" xfId="0" applyNumberFormat="1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Protection="1">
      <protection locked="0"/>
    </xf>
    <xf numFmtId="0" fontId="6" fillId="0" borderId="13" xfId="0" applyFont="1" applyBorder="1" applyAlignment="1">
      <alignment horizontal="right" vertical="center"/>
    </xf>
    <xf numFmtId="168" fontId="6" fillId="0" borderId="13" xfId="0" applyNumberFormat="1" applyFont="1" applyFill="1" applyBorder="1" applyAlignment="1">
      <alignment horizontal="right" vertical="center"/>
    </xf>
    <xf numFmtId="168" fontId="6" fillId="0" borderId="13" xfId="0" applyNumberFormat="1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8" borderId="16" xfId="0" applyNumberFormat="1" applyFont="1" applyFill="1" applyBorder="1" applyAlignment="1">
      <alignment horizontal="center" vertical="center"/>
    </xf>
    <xf numFmtId="0" fontId="7" fillId="8" borderId="17" xfId="0" applyNumberFormat="1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14" fontId="8" fillId="0" borderId="19" xfId="0" quotePrefix="1" applyNumberFormat="1" applyFont="1" applyBorder="1" applyAlignment="1" applyProtection="1">
      <alignment horizontal="center"/>
    </xf>
    <xf numFmtId="49" fontId="8" fillId="0" borderId="20" xfId="0" applyNumberFormat="1" applyFont="1" applyBorder="1" applyProtection="1">
      <protection locked="0"/>
    </xf>
    <xf numFmtId="14" fontId="8" fillId="0" borderId="21" xfId="0" quotePrefix="1" applyNumberFormat="1" applyFont="1" applyBorder="1" applyAlignment="1" applyProtection="1">
      <alignment horizontal="center"/>
    </xf>
    <xf numFmtId="49" fontId="8" fillId="0" borderId="22" xfId="0" applyNumberFormat="1" applyFont="1" applyBorder="1" applyProtection="1">
      <protection locked="0"/>
    </xf>
    <xf numFmtId="14" fontId="8" fillId="0" borderId="21" xfId="0" applyNumberFormat="1" applyFont="1" applyBorder="1" applyAlignment="1" applyProtection="1">
      <alignment horizontal="center"/>
      <protection locked="0"/>
    </xf>
    <xf numFmtId="0" fontId="8" fillId="0" borderId="22" xfId="0" applyFont="1" applyBorder="1" applyProtection="1"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5" xfId="0" applyFont="1" applyBorder="1" applyProtection="1">
      <protection locked="0"/>
    </xf>
    <xf numFmtId="167" fontId="8" fillId="9" borderId="15" xfId="0" applyNumberFormat="1" applyFont="1" applyFill="1" applyBorder="1" applyAlignment="1">
      <alignment horizontal="center"/>
    </xf>
    <xf numFmtId="167" fontId="8" fillId="9" borderId="14" xfId="0" applyNumberFormat="1" applyFont="1" applyFill="1" applyBorder="1" applyAlignment="1">
      <alignment horizontal="center"/>
    </xf>
    <xf numFmtId="167" fontId="8" fillId="9" borderId="24" xfId="0" applyNumberFormat="1" applyFont="1" applyFill="1" applyBorder="1" applyAlignment="1">
      <alignment horizontal="center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</cellXfs>
  <cellStyles count="1">
    <cellStyle name="Standard" xfId="0" builtinId="0"/>
  </cellStyles>
  <dxfs count="28">
    <dxf>
      <fill>
        <patternFill>
          <bgColor indexed="4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indexed="41"/>
        </patternFill>
      </fill>
    </dxf>
    <dxf>
      <fill>
        <patternFill patternType="lightDown">
          <fgColor rgb="FFEEC8C8"/>
          <bgColor rgb="FFECB2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lightDown">
          <fgColor rgb="FFE09C9C"/>
          <bgColor rgb="FFEEC8C8"/>
        </patternFill>
      </fill>
    </dxf>
    <dxf>
      <fill>
        <patternFill patternType="lightUp">
          <fgColor theme="9" tint="0.39994506668294322"/>
          <bgColor rgb="FFAAE8C6"/>
        </patternFill>
      </fill>
    </dxf>
    <dxf>
      <fill>
        <patternFill>
          <bgColor theme="5" tint="0.79998168889431442"/>
        </patternFill>
      </fill>
    </dxf>
    <dxf>
      <fill>
        <patternFill patternType="lightDown">
          <fgColor theme="4" tint="0.39991454817346722"/>
          <bgColor rgb="FFC8DBEA"/>
        </patternFill>
      </fill>
    </dxf>
    <dxf>
      <fill>
        <patternFill>
          <bgColor theme="5" tint="0.79998168889431442"/>
        </patternFill>
      </fill>
    </dxf>
    <dxf>
      <fill>
        <patternFill patternType="lightUp">
          <fgColor theme="3" tint="0.79998168889431442"/>
          <bgColor rgb="FFC0C9D6"/>
        </patternFill>
      </fill>
    </dxf>
    <dxf>
      <fill>
        <patternFill patternType="lightUp">
          <fgColor theme="7" tint="0.39994506668294322"/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lightDown">
          <fgColor rgb="FFEEC8C8"/>
          <bgColor rgb="FFECB2CC"/>
        </patternFill>
      </fill>
    </dxf>
    <dxf>
      <fill>
        <patternFill patternType="lightDown">
          <fgColor rgb="FFE09C9C"/>
          <bgColor rgb="FFEEC8C8"/>
        </patternFill>
      </fill>
    </dxf>
    <dxf>
      <fill>
        <patternFill patternType="lightUp">
          <fgColor theme="9" tint="0.39994506668294322"/>
          <bgColor rgb="FFAAE8C6"/>
        </patternFill>
      </fill>
    </dxf>
    <dxf>
      <fill>
        <patternFill patternType="lightDown">
          <fgColor theme="4" tint="0.39991454817346722"/>
          <bgColor rgb="FFC8DBEA"/>
        </patternFill>
      </fill>
    </dxf>
    <dxf>
      <fill>
        <patternFill patternType="lightUp">
          <fgColor theme="3" tint="0.79998168889431442"/>
          <bgColor rgb="FFC0C9D6"/>
        </patternFill>
      </fill>
    </dxf>
    <dxf>
      <fill>
        <patternFill patternType="lightUp">
          <fgColor theme="7" tint="0.39994506668294322"/>
          <bgColor theme="7" tint="0.79998168889431442"/>
        </patternFill>
      </fill>
    </dxf>
  </dxfs>
  <tableStyles count="0" defaultTableStyle="TableStyleMedium2" defaultPivotStyle="PivotStyleLight16"/>
  <colors>
    <mruColors>
      <color rgb="FFC0C9D6"/>
      <color rgb="FFAAE8C6"/>
      <color rgb="FFEEC8C8"/>
      <color rgb="FFECB2CC"/>
      <color rgb="FFC8DBEA"/>
      <color rgb="FFBAD1E4"/>
      <color rgb="FFE09C9C"/>
      <color rgb="FFD98383"/>
      <color rgb="FFE4A6A6"/>
      <color rgb="FFCDD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ffice-lernen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314325</xdr:colOff>
      <xdr:row>33</xdr:row>
      <xdr:rowOff>96487</xdr:rowOff>
    </xdr:from>
    <xdr:to>
      <xdr:col>18</xdr:col>
      <xdr:colOff>1028701</xdr:colOff>
      <xdr:row>34</xdr:row>
      <xdr:rowOff>19049</xdr:rowOff>
    </xdr:to>
    <xdr:pic>
      <xdr:nvPicPr>
        <xdr:cNvPr id="3" name="Grafik 2" descr="https://office-lernen.com/wp-content/themes/office-lernen-v4/images/logo-mini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D9A707-3336-4B3C-BC6B-9D95B5B8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7697437"/>
          <a:ext cx="1057276" cy="1797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733425</xdr:colOff>
      <xdr:row>0</xdr:row>
      <xdr:rowOff>0</xdr:rowOff>
    </xdr:from>
    <xdr:to>
      <xdr:col>3</xdr:col>
      <xdr:colOff>1552575</xdr:colOff>
      <xdr:row>0</xdr:row>
      <xdr:rowOff>773483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8AECED2-5815-4DDD-9B61-3F000553C7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878787"/>
            </a:clrFrom>
            <a:clrTo>
              <a:srgbClr val="87878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843" t="15696" r="9045" b="15696"/>
        <a:stretch/>
      </xdr:blipFill>
      <xdr:spPr>
        <a:xfrm>
          <a:off x="3495675" y="0"/>
          <a:ext cx="819150" cy="773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97B6F-BCA0-49CB-87F8-5008623AFF65}">
  <dimension ref="B1:AF68"/>
  <sheetViews>
    <sheetView showGridLines="0" tabSelected="1" topLeftCell="B1" zoomScaleNormal="100" workbookViewId="0">
      <selection activeCell="B2" sqref="B2:D2"/>
    </sheetView>
  </sheetViews>
  <sheetFormatPr baseColWidth="10" defaultRowHeight="16.5" x14ac:dyDescent="0.3"/>
  <cols>
    <col min="1" max="1" width="2.28515625" style="1" customWidth="1"/>
    <col min="2" max="2" width="3.28515625" style="1" bestFit="1" customWidth="1"/>
    <col min="3" max="3" width="5.140625" style="1" bestFit="1" customWidth="1"/>
    <col min="4" max="4" width="15.7109375" style="1" customWidth="1"/>
    <col min="5" max="5" width="3.28515625" style="1" bestFit="1" customWidth="1"/>
    <col min="6" max="6" width="5.140625" style="1" bestFit="1" customWidth="1"/>
    <col min="7" max="7" width="15.7109375" style="1" customWidth="1"/>
    <col min="8" max="8" width="3.28515625" style="1" bestFit="1" customWidth="1"/>
    <col min="9" max="9" width="5.140625" style="1" bestFit="1" customWidth="1"/>
    <col min="10" max="10" width="15.7109375" style="1" customWidth="1"/>
    <col min="11" max="11" width="3" style="1" customWidth="1"/>
    <col min="12" max="12" width="5.140625" style="1" bestFit="1" customWidth="1"/>
    <col min="13" max="13" width="15.7109375" style="1" customWidth="1"/>
    <col min="14" max="14" width="3.28515625" style="1" bestFit="1" customWidth="1"/>
    <col min="15" max="15" width="5.140625" style="1" bestFit="1" customWidth="1"/>
    <col min="16" max="16" width="15.7109375" style="1" customWidth="1"/>
    <col min="17" max="17" width="3.28515625" style="1" bestFit="1" customWidth="1"/>
    <col min="18" max="18" width="5.140625" style="1" bestFit="1" customWidth="1"/>
    <col min="19" max="19" width="15.7109375" style="1" customWidth="1"/>
    <col min="20" max="20" width="1" style="1" hidden="1" customWidth="1"/>
    <col min="21" max="21" width="4.42578125" style="1" bestFit="1" customWidth="1"/>
    <col min="22" max="22" width="11.42578125" style="1"/>
    <col min="23" max="23" width="3" style="1" bestFit="1" customWidth="1"/>
    <col min="24" max="24" width="4.42578125" style="1" bestFit="1" customWidth="1"/>
    <col min="25" max="25" width="11.42578125" style="1"/>
    <col min="26" max="26" width="3" style="1" bestFit="1" customWidth="1"/>
    <col min="27" max="27" width="4.42578125" style="1" bestFit="1" customWidth="1"/>
    <col min="28" max="28" width="11.42578125" style="1"/>
    <col min="29" max="29" width="3" style="1" bestFit="1" customWidth="1"/>
    <col min="30" max="30" width="4.42578125" style="1" bestFit="1" customWidth="1"/>
    <col min="31" max="31" width="11.42578125" style="1"/>
    <col min="32" max="32" width="3" style="1" bestFit="1" customWidth="1"/>
    <col min="33" max="33" width="4.42578125" style="1" bestFit="1" customWidth="1"/>
    <col min="34" max="34" width="11.42578125" style="1"/>
    <col min="35" max="35" width="3" style="1" bestFit="1" customWidth="1"/>
    <col min="36" max="36" width="4.42578125" style="1" bestFit="1" customWidth="1"/>
    <col min="37" max="16384" width="11.42578125" style="1"/>
  </cols>
  <sheetData>
    <row r="1" spans="2:19" ht="57.75" customHeight="1" thickBot="1" x14ac:dyDescent="0.35">
      <c r="B1" s="35">
        <v>44562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2:19" ht="29.25" customHeight="1" thickTop="1" x14ac:dyDescent="0.3">
      <c r="B2" s="13">
        <f>B1</f>
        <v>44562</v>
      </c>
      <c r="C2" s="14"/>
      <c r="D2" s="15"/>
      <c r="E2" s="16" t="s">
        <v>35</v>
      </c>
      <c r="F2" s="17"/>
      <c r="G2" s="18"/>
      <c r="H2" s="19" t="s">
        <v>36</v>
      </c>
      <c r="I2" s="20"/>
      <c r="J2" s="21"/>
      <c r="K2" s="22" t="s">
        <v>37</v>
      </c>
      <c r="L2" s="23"/>
      <c r="M2" s="24"/>
      <c r="N2" s="25" t="s">
        <v>38</v>
      </c>
      <c r="O2" s="26"/>
      <c r="P2" s="27"/>
      <c r="Q2" s="28" t="s">
        <v>39</v>
      </c>
      <c r="R2" s="29"/>
      <c r="S2" s="30"/>
    </row>
    <row r="3" spans="2:19" x14ac:dyDescent="0.3">
      <c r="B3" s="4">
        <f>B2</f>
        <v>44562</v>
      </c>
      <c r="C3" s="3">
        <f>B2</f>
        <v>44562</v>
      </c>
      <c r="D3" s="5"/>
      <c r="E3" s="4">
        <f>B33+1</f>
        <v>44593</v>
      </c>
      <c r="F3" s="3">
        <f>C33+1</f>
        <v>44593</v>
      </c>
      <c r="G3" s="6"/>
      <c r="H3" s="4">
        <f>E30+1</f>
        <v>44621</v>
      </c>
      <c r="I3" s="3">
        <f>F30+1</f>
        <v>44621</v>
      </c>
      <c r="J3" s="5"/>
      <c r="K3" s="4">
        <f>H33+1</f>
        <v>44652</v>
      </c>
      <c r="L3" s="3">
        <f>I33+1</f>
        <v>44652</v>
      </c>
      <c r="M3" s="5"/>
      <c r="N3" s="4">
        <f>K32+1</f>
        <v>44682</v>
      </c>
      <c r="O3" s="3">
        <f>L32+1</f>
        <v>44682</v>
      </c>
      <c r="P3" s="7"/>
      <c r="Q3" s="4">
        <f>N33+1</f>
        <v>44713</v>
      </c>
      <c r="R3" s="3">
        <f>O33+1</f>
        <v>44713</v>
      </c>
      <c r="S3" s="5"/>
    </row>
    <row r="4" spans="2:19" x14ac:dyDescent="0.3">
      <c r="B4" s="4">
        <f>B3+1</f>
        <v>44563</v>
      </c>
      <c r="C4" s="3">
        <f>C3+1</f>
        <v>44563</v>
      </c>
      <c r="D4" s="5"/>
      <c r="E4" s="4">
        <f>E3+1</f>
        <v>44594</v>
      </c>
      <c r="F4" s="3">
        <f>F3+1</f>
        <v>44594</v>
      </c>
      <c r="G4" s="6"/>
      <c r="H4" s="4">
        <f>H3+1</f>
        <v>44622</v>
      </c>
      <c r="I4" s="3">
        <f>I3+1</f>
        <v>44622</v>
      </c>
      <c r="J4" s="5"/>
      <c r="K4" s="4">
        <f>K3+1</f>
        <v>44653</v>
      </c>
      <c r="L4" s="3">
        <f>L3+1</f>
        <v>44653</v>
      </c>
      <c r="M4" s="5"/>
      <c r="N4" s="4">
        <f>N3+1</f>
        <v>44683</v>
      </c>
      <c r="O4" s="3">
        <f t="shared" ref="O4:O33" si="0">O3+1</f>
        <v>44683</v>
      </c>
      <c r="P4" s="7"/>
      <c r="Q4" s="4">
        <f>Q3+1</f>
        <v>44714</v>
      </c>
      <c r="R4" s="3">
        <f>R3+1</f>
        <v>44714</v>
      </c>
      <c r="S4" s="5"/>
    </row>
    <row r="5" spans="2:19" x14ac:dyDescent="0.3">
      <c r="B5" s="4">
        <f t="shared" ref="B5:B33" si="1">B4+1</f>
        <v>44564</v>
      </c>
      <c r="C5" s="3">
        <f t="shared" ref="C5:C33" si="2">C4+1</f>
        <v>44564</v>
      </c>
      <c r="D5" s="5"/>
      <c r="E5" s="4">
        <f t="shared" ref="E5:E30" si="3">E4+1</f>
        <v>44595</v>
      </c>
      <c r="F5" s="3">
        <f t="shared" ref="F5:F30" si="4">F4+1</f>
        <v>44595</v>
      </c>
      <c r="G5" s="6"/>
      <c r="H5" s="4">
        <f t="shared" ref="H5:H33" si="5">H4+1</f>
        <v>44623</v>
      </c>
      <c r="I5" s="3">
        <f t="shared" ref="I5:I33" si="6">I4+1</f>
        <v>44623</v>
      </c>
      <c r="J5" s="5"/>
      <c r="K5" s="4">
        <f t="shared" ref="K5:K32" si="7">K4+1</f>
        <v>44654</v>
      </c>
      <c r="L5" s="3">
        <f t="shared" ref="L5:L32" si="8">L4+1</f>
        <v>44654</v>
      </c>
      <c r="M5" s="5"/>
      <c r="N5" s="4">
        <f t="shared" ref="N5:N33" si="9">N4+1</f>
        <v>44684</v>
      </c>
      <c r="O5" s="3">
        <f t="shared" si="0"/>
        <v>44684</v>
      </c>
      <c r="P5" s="7"/>
      <c r="Q5" s="4">
        <f t="shared" ref="Q5:Q32" si="10">Q4+1</f>
        <v>44715</v>
      </c>
      <c r="R5" s="3">
        <f t="shared" ref="R5:R32" si="11">R4+1</f>
        <v>44715</v>
      </c>
      <c r="S5" s="5"/>
    </row>
    <row r="6" spans="2:19" x14ac:dyDescent="0.3">
      <c r="B6" s="4">
        <f t="shared" si="1"/>
        <v>44565</v>
      </c>
      <c r="C6" s="3">
        <f t="shared" si="2"/>
        <v>44565</v>
      </c>
      <c r="D6" s="5"/>
      <c r="E6" s="4">
        <f t="shared" si="3"/>
        <v>44596</v>
      </c>
      <c r="F6" s="3">
        <f t="shared" si="4"/>
        <v>44596</v>
      </c>
      <c r="G6" s="6"/>
      <c r="H6" s="4">
        <f t="shared" si="5"/>
        <v>44624</v>
      </c>
      <c r="I6" s="3">
        <f t="shared" si="6"/>
        <v>44624</v>
      </c>
      <c r="J6" s="5"/>
      <c r="K6" s="4">
        <f t="shared" si="7"/>
        <v>44655</v>
      </c>
      <c r="L6" s="3">
        <f t="shared" si="8"/>
        <v>44655</v>
      </c>
      <c r="M6" s="5"/>
      <c r="N6" s="4">
        <f t="shared" si="9"/>
        <v>44685</v>
      </c>
      <c r="O6" s="3">
        <f t="shared" si="0"/>
        <v>44685</v>
      </c>
      <c r="P6" s="7"/>
      <c r="Q6" s="4">
        <f t="shared" si="10"/>
        <v>44716</v>
      </c>
      <c r="R6" s="3">
        <f t="shared" si="11"/>
        <v>44716</v>
      </c>
      <c r="S6" s="5"/>
    </row>
    <row r="7" spans="2:19" x14ac:dyDescent="0.3">
      <c r="B7" s="4">
        <f t="shared" si="1"/>
        <v>44566</v>
      </c>
      <c r="C7" s="3">
        <f t="shared" si="2"/>
        <v>44566</v>
      </c>
      <c r="D7" s="5"/>
      <c r="E7" s="4">
        <f t="shared" si="3"/>
        <v>44597</v>
      </c>
      <c r="F7" s="3">
        <f t="shared" si="4"/>
        <v>44597</v>
      </c>
      <c r="G7" s="6"/>
      <c r="H7" s="4">
        <f t="shared" si="5"/>
        <v>44625</v>
      </c>
      <c r="I7" s="3">
        <f t="shared" si="6"/>
        <v>44625</v>
      </c>
      <c r="J7" s="5"/>
      <c r="K7" s="4">
        <f t="shared" si="7"/>
        <v>44656</v>
      </c>
      <c r="L7" s="3">
        <f t="shared" si="8"/>
        <v>44656</v>
      </c>
      <c r="M7" s="5"/>
      <c r="N7" s="4">
        <f t="shared" si="9"/>
        <v>44686</v>
      </c>
      <c r="O7" s="3">
        <f t="shared" si="0"/>
        <v>44686</v>
      </c>
      <c r="P7" s="7"/>
      <c r="Q7" s="4">
        <f t="shared" si="10"/>
        <v>44717</v>
      </c>
      <c r="R7" s="3">
        <f t="shared" si="11"/>
        <v>44717</v>
      </c>
      <c r="S7" s="5"/>
    </row>
    <row r="8" spans="2:19" x14ac:dyDescent="0.3">
      <c r="B8" s="4">
        <f t="shared" si="1"/>
        <v>44567</v>
      </c>
      <c r="C8" s="3">
        <f t="shared" si="2"/>
        <v>44567</v>
      </c>
      <c r="D8" s="5"/>
      <c r="E8" s="4">
        <f t="shared" si="3"/>
        <v>44598</v>
      </c>
      <c r="F8" s="3">
        <f t="shared" si="4"/>
        <v>44598</v>
      </c>
      <c r="G8" s="6"/>
      <c r="H8" s="4">
        <f t="shared" si="5"/>
        <v>44626</v>
      </c>
      <c r="I8" s="3">
        <f t="shared" si="6"/>
        <v>44626</v>
      </c>
      <c r="J8" s="5"/>
      <c r="K8" s="4">
        <f t="shared" si="7"/>
        <v>44657</v>
      </c>
      <c r="L8" s="3">
        <f t="shared" si="8"/>
        <v>44657</v>
      </c>
      <c r="M8" s="5"/>
      <c r="N8" s="4">
        <f t="shared" si="9"/>
        <v>44687</v>
      </c>
      <c r="O8" s="3">
        <f t="shared" si="0"/>
        <v>44687</v>
      </c>
      <c r="P8" s="7"/>
      <c r="Q8" s="4">
        <f t="shared" si="10"/>
        <v>44718</v>
      </c>
      <c r="R8" s="3">
        <f t="shared" si="11"/>
        <v>44718</v>
      </c>
      <c r="S8" s="5"/>
    </row>
    <row r="9" spans="2:19" x14ac:dyDescent="0.3">
      <c r="B9" s="4">
        <f t="shared" si="1"/>
        <v>44568</v>
      </c>
      <c r="C9" s="3">
        <f t="shared" si="2"/>
        <v>44568</v>
      </c>
      <c r="D9" s="5"/>
      <c r="E9" s="4">
        <f t="shared" si="3"/>
        <v>44599</v>
      </c>
      <c r="F9" s="3">
        <f t="shared" si="4"/>
        <v>44599</v>
      </c>
      <c r="G9" s="6"/>
      <c r="H9" s="4">
        <f t="shared" si="5"/>
        <v>44627</v>
      </c>
      <c r="I9" s="3">
        <f t="shared" si="6"/>
        <v>44627</v>
      </c>
      <c r="J9" s="5"/>
      <c r="K9" s="4">
        <f t="shared" si="7"/>
        <v>44658</v>
      </c>
      <c r="L9" s="3">
        <f t="shared" si="8"/>
        <v>44658</v>
      </c>
      <c r="M9" s="5"/>
      <c r="N9" s="4">
        <f t="shared" si="9"/>
        <v>44688</v>
      </c>
      <c r="O9" s="3">
        <f t="shared" si="0"/>
        <v>44688</v>
      </c>
      <c r="P9" s="7"/>
      <c r="Q9" s="4">
        <f t="shared" si="10"/>
        <v>44719</v>
      </c>
      <c r="R9" s="3">
        <f t="shared" si="11"/>
        <v>44719</v>
      </c>
      <c r="S9" s="5"/>
    </row>
    <row r="10" spans="2:19" x14ac:dyDescent="0.3">
      <c r="B10" s="4">
        <f t="shared" si="1"/>
        <v>44569</v>
      </c>
      <c r="C10" s="3">
        <f t="shared" si="2"/>
        <v>44569</v>
      </c>
      <c r="D10" s="5"/>
      <c r="E10" s="4">
        <f t="shared" si="3"/>
        <v>44600</v>
      </c>
      <c r="F10" s="3">
        <f t="shared" si="4"/>
        <v>44600</v>
      </c>
      <c r="G10" s="6"/>
      <c r="H10" s="4">
        <f t="shared" si="5"/>
        <v>44628</v>
      </c>
      <c r="I10" s="3">
        <f t="shared" si="6"/>
        <v>44628</v>
      </c>
      <c r="J10" s="5"/>
      <c r="K10" s="4">
        <f t="shared" si="7"/>
        <v>44659</v>
      </c>
      <c r="L10" s="3">
        <f t="shared" si="8"/>
        <v>44659</v>
      </c>
      <c r="M10" s="5"/>
      <c r="N10" s="4">
        <f t="shared" si="9"/>
        <v>44689</v>
      </c>
      <c r="O10" s="3">
        <f t="shared" si="0"/>
        <v>44689</v>
      </c>
      <c r="P10" s="7"/>
      <c r="Q10" s="4">
        <f t="shared" si="10"/>
        <v>44720</v>
      </c>
      <c r="R10" s="3">
        <f t="shared" si="11"/>
        <v>44720</v>
      </c>
      <c r="S10" s="5"/>
    </row>
    <row r="11" spans="2:19" x14ac:dyDescent="0.3">
      <c r="B11" s="4">
        <f t="shared" si="1"/>
        <v>44570</v>
      </c>
      <c r="C11" s="3">
        <f t="shared" si="2"/>
        <v>44570</v>
      </c>
      <c r="D11" s="5"/>
      <c r="E11" s="4">
        <f t="shared" si="3"/>
        <v>44601</v>
      </c>
      <c r="F11" s="3">
        <f t="shared" si="4"/>
        <v>44601</v>
      </c>
      <c r="G11" s="6"/>
      <c r="H11" s="4">
        <f t="shared" si="5"/>
        <v>44629</v>
      </c>
      <c r="I11" s="3">
        <f t="shared" si="6"/>
        <v>44629</v>
      </c>
      <c r="J11" s="5"/>
      <c r="K11" s="4">
        <f t="shared" si="7"/>
        <v>44660</v>
      </c>
      <c r="L11" s="3">
        <f t="shared" si="8"/>
        <v>44660</v>
      </c>
      <c r="M11" s="5"/>
      <c r="N11" s="4">
        <f t="shared" si="9"/>
        <v>44690</v>
      </c>
      <c r="O11" s="3">
        <f t="shared" si="0"/>
        <v>44690</v>
      </c>
      <c r="P11" s="7"/>
      <c r="Q11" s="4">
        <f t="shared" si="10"/>
        <v>44721</v>
      </c>
      <c r="R11" s="3">
        <f t="shared" si="11"/>
        <v>44721</v>
      </c>
      <c r="S11" s="5"/>
    </row>
    <row r="12" spans="2:19" x14ac:dyDescent="0.3">
      <c r="B12" s="4">
        <f t="shared" si="1"/>
        <v>44571</v>
      </c>
      <c r="C12" s="3">
        <f t="shared" si="2"/>
        <v>44571</v>
      </c>
      <c r="D12" s="5"/>
      <c r="E12" s="4">
        <f t="shared" si="3"/>
        <v>44602</v>
      </c>
      <c r="F12" s="3">
        <f t="shared" si="4"/>
        <v>44602</v>
      </c>
      <c r="G12" s="6"/>
      <c r="H12" s="4">
        <f t="shared" si="5"/>
        <v>44630</v>
      </c>
      <c r="I12" s="3">
        <f t="shared" si="6"/>
        <v>44630</v>
      </c>
      <c r="J12" s="5"/>
      <c r="K12" s="4">
        <f t="shared" si="7"/>
        <v>44661</v>
      </c>
      <c r="L12" s="3">
        <f t="shared" si="8"/>
        <v>44661</v>
      </c>
      <c r="M12" s="5"/>
      <c r="N12" s="4">
        <f t="shared" si="9"/>
        <v>44691</v>
      </c>
      <c r="O12" s="3">
        <f t="shared" si="0"/>
        <v>44691</v>
      </c>
      <c r="P12" s="7"/>
      <c r="Q12" s="4">
        <f t="shared" si="10"/>
        <v>44722</v>
      </c>
      <c r="R12" s="3">
        <f t="shared" si="11"/>
        <v>44722</v>
      </c>
      <c r="S12" s="5"/>
    </row>
    <row r="13" spans="2:19" x14ac:dyDescent="0.3">
      <c r="B13" s="4">
        <f t="shared" si="1"/>
        <v>44572</v>
      </c>
      <c r="C13" s="3">
        <f t="shared" si="2"/>
        <v>44572</v>
      </c>
      <c r="D13" s="5"/>
      <c r="E13" s="4">
        <f t="shared" si="3"/>
        <v>44603</v>
      </c>
      <c r="F13" s="3">
        <f t="shared" si="4"/>
        <v>44603</v>
      </c>
      <c r="G13" s="6"/>
      <c r="H13" s="4">
        <f t="shared" si="5"/>
        <v>44631</v>
      </c>
      <c r="I13" s="3">
        <f t="shared" si="6"/>
        <v>44631</v>
      </c>
      <c r="J13" s="5"/>
      <c r="K13" s="4">
        <f t="shared" si="7"/>
        <v>44662</v>
      </c>
      <c r="L13" s="3">
        <f t="shared" si="8"/>
        <v>44662</v>
      </c>
      <c r="M13" s="5"/>
      <c r="N13" s="4">
        <f t="shared" si="9"/>
        <v>44692</v>
      </c>
      <c r="O13" s="3">
        <f t="shared" si="0"/>
        <v>44692</v>
      </c>
      <c r="P13" s="7"/>
      <c r="Q13" s="4">
        <f t="shared" si="10"/>
        <v>44723</v>
      </c>
      <c r="R13" s="3">
        <f t="shared" si="11"/>
        <v>44723</v>
      </c>
      <c r="S13" s="5"/>
    </row>
    <row r="14" spans="2:19" x14ac:dyDescent="0.3">
      <c r="B14" s="4">
        <f t="shared" si="1"/>
        <v>44573</v>
      </c>
      <c r="C14" s="3">
        <f t="shared" si="2"/>
        <v>44573</v>
      </c>
      <c r="D14" s="5"/>
      <c r="E14" s="4">
        <f t="shared" si="3"/>
        <v>44604</v>
      </c>
      <c r="F14" s="3">
        <f t="shared" si="4"/>
        <v>44604</v>
      </c>
      <c r="G14" s="6"/>
      <c r="H14" s="4">
        <f t="shared" si="5"/>
        <v>44632</v>
      </c>
      <c r="I14" s="3">
        <f t="shared" si="6"/>
        <v>44632</v>
      </c>
      <c r="J14" s="5"/>
      <c r="K14" s="4">
        <f t="shared" si="7"/>
        <v>44663</v>
      </c>
      <c r="L14" s="3">
        <f t="shared" si="8"/>
        <v>44663</v>
      </c>
      <c r="M14" s="5"/>
      <c r="N14" s="4">
        <f t="shared" si="9"/>
        <v>44693</v>
      </c>
      <c r="O14" s="3">
        <f t="shared" si="0"/>
        <v>44693</v>
      </c>
      <c r="P14" s="7"/>
      <c r="Q14" s="4">
        <f t="shared" si="10"/>
        <v>44724</v>
      </c>
      <c r="R14" s="3">
        <f t="shared" si="11"/>
        <v>44724</v>
      </c>
      <c r="S14" s="5"/>
    </row>
    <row r="15" spans="2:19" x14ac:dyDescent="0.3">
      <c r="B15" s="4">
        <f t="shared" si="1"/>
        <v>44574</v>
      </c>
      <c r="C15" s="3">
        <f t="shared" si="2"/>
        <v>44574</v>
      </c>
      <c r="D15" s="5"/>
      <c r="E15" s="4">
        <f t="shared" si="3"/>
        <v>44605</v>
      </c>
      <c r="F15" s="3">
        <f t="shared" si="4"/>
        <v>44605</v>
      </c>
      <c r="G15" s="6"/>
      <c r="H15" s="4">
        <f t="shared" si="5"/>
        <v>44633</v>
      </c>
      <c r="I15" s="3">
        <f t="shared" si="6"/>
        <v>44633</v>
      </c>
      <c r="J15" s="5"/>
      <c r="K15" s="4">
        <f t="shared" si="7"/>
        <v>44664</v>
      </c>
      <c r="L15" s="3">
        <f t="shared" si="8"/>
        <v>44664</v>
      </c>
      <c r="M15" s="5"/>
      <c r="N15" s="4">
        <f t="shared" si="9"/>
        <v>44694</v>
      </c>
      <c r="O15" s="3">
        <f t="shared" si="0"/>
        <v>44694</v>
      </c>
      <c r="P15" s="7"/>
      <c r="Q15" s="4">
        <f t="shared" si="10"/>
        <v>44725</v>
      </c>
      <c r="R15" s="3">
        <f t="shared" si="11"/>
        <v>44725</v>
      </c>
      <c r="S15" s="5"/>
    </row>
    <row r="16" spans="2:19" x14ac:dyDescent="0.3">
      <c r="B16" s="4">
        <f t="shared" si="1"/>
        <v>44575</v>
      </c>
      <c r="C16" s="3">
        <f t="shared" si="2"/>
        <v>44575</v>
      </c>
      <c r="D16" s="5"/>
      <c r="E16" s="4">
        <f t="shared" si="3"/>
        <v>44606</v>
      </c>
      <c r="F16" s="3">
        <f t="shared" si="4"/>
        <v>44606</v>
      </c>
      <c r="G16" s="6"/>
      <c r="H16" s="4">
        <f t="shared" si="5"/>
        <v>44634</v>
      </c>
      <c r="I16" s="3">
        <f t="shared" si="6"/>
        <v>44634</v>
      </c>
      <c r="J16" s="5"/>
      <c r="K16" s="4">
        <f t="shared" si="7"/>
        <v>44665</v>
      </c>
      <c r="L16" s="3">
        <f t="shared" si="8"/>
        <v>44665</v>
      </c>
      <c r="M16" s="5"/>
      <c r="N16" s="4">
        <f t="shared" si="9"/>
        <v>44695</v>
      </c>
      <c r="O16" s="3">
        <f t="shared" si="0"/>
        <v>44695</v>
      </c>
      <c r="P16" s="7"/>
      <c r="Q16" s="4">
        <f t="shared" si="10"/>
        <v>44726</v>
      </c>
      <c r="R16" s="3">
        <f t="shared" si="11"/>
        <v>44726</v>
      </c>
      <c r="S16" s="5"/>
    </row>
    <row r="17" spans="2:19" x14ac:dyDescent="0.3">
      <c r="B17" s="4">
        <f t="shared" si="1"/>
        <v>44576</v>
      </c>
      <c r="C17" s="3">
        <f t="shared" si="2"/>
        <v>44576</v>
      </c>
      <c r="D17" s="5"/>
      <c r="E17" s="4">
        <f t="shared" si="3"/>
        <v>44607</v>
      </c>
      <c r="F17" s="3">
        <f t="shared" si="4"/>
        <v>44607</v>
      </c>
      <c r="G17" s="6"/>
      <c r="H17" s="4">
        <f t="shared" si="5"/>
        <v>44635</v>
      </c>
      <c r="I17" s="3">
        <f t="shared" si="6"/>
        <v>44635</v>
      </c>
      <c r="J17" s="5"/>
      <c r="K17" s="4">
        <f t="shared" si="7"/>
        <v>44666</v>
      </c>
      <c r="L17" s="3">
        <f t="shared" si="8"/>
        <v>44666</v>
      </c>
      <c r="M17" s="5"/>
      <c r="N17" s="4">
        <f t="shared" si="9"/>
        <v>44696</v>
      </c>
      <c r="O17" s="3">
        <f t="shared" si="0"/>
        <v>44696</v>
      </c>
      <c r="P17" s="7"/>
      <c r="Q17" s="4">
        <f t="shared" si="10"/>
        <v>44727</v>
      </c>
      <c r="R17" s="3">
        <f t="shared" si="11"/>
        <v>44727</v>
      </c>
      <c r="S17" s="5"/>
    </row>
    <row r="18" spans="2:19" x14ac:dyDescent="0.3">
      <c r="B18" s="4">
        <f t="shared" si="1"/>
        <v>44577</v>
      </c>
      <c r="C18" s="3">
        <f t="shared" si="2"/>
        <v>44577</v>
      </c>
      <c r="D18" s="5"/>
      <c r="E18" s="4">
        <f t="shared" si="3"/>
        <v>44608</v>
      </c>
      <c r="F18" s="3">
        <f t="shared" si="4"/>
        <v>44608</v>
      </c>
      <c r="G18" s="6"/>
      <c r="H18" s="4">
        <f t="shared" si="5"/>
        <v>44636</v>
      </c>
      <c r="I18" s="3">
        <f t="shared" si="6"/>
        <v>44636</v>
      </c>
      <c r="J18" s="5"/>
      <c r="K18" s="4">
        <f t="shared" si="7"/>
        <v>44667</v>
      </c>
      <c r="L18" s="3">
        <f t="shared" si="8"/>
        <v>44667</v>
      </c>
      <c r="M18" s="5"/>
      <c r="N18" s="4">
        <f t="shared" si="9"/>
        <v>44697</v>
      </c>
      <c r="O18" s="3">
        <f t="shared" si="0"/>
        <v>44697</v>
      </c>
      <c r="P18" s="7"/>
      <c r="Q18" s="4">
        <f t="shared" si="10"/>
        <v>44728</v>
      </c>
      <c r="R18" s="3">
        <f t="shared" si="11"/>
        <v>44728</v>
      </c>
      <c r="S18" s="5"/>
    </row>
    <row r="19" spans="2:19" x14ac:dyDescent="0.3">
      <c r="B19" s="4">
        <f t="shared" si="1"/>
        <v>44578</v>
      </c>
      <c r="C19" s="3">
        <f t="shared" si="2"/>
        <v>44578</v>
      </c>
      <c r="D19" s="5"/>
      <c r="E19" s="4">
        <f t="shared" si="3"/>
        <v>44609</v>
      </c>
      <c r="F19" s="3">
        <f t="shared" si="4"/>
        <v>44609</v>
      </c>
      <c r="G19" s="6"/>
      <c r="H19" s="4">
        <f t="shared" si="5"/>
        <v>44637</v>
      </c>
      <c r="I19" s="3">
        <f t="shared" si="6"/>
        <v>44637</v>
      </c>
      <c r="J19" s="5"/>
      <c r="K19" s="4">
        <f t="shared" si="7"/>
        <v>44668</v>
      </c>
      <c r="L19" s="3">
        <f t="shared" si="8"/>
        <v>44668</v>
      </c>
      <c r="M19" s="5"/>
      <c r="N19" s="4">
        <f t="shared" si="9"/>
        <v>44698</v>
      </c>
      <c r="O19" s="3">
        <f t="shared" si="0"/>
        <v>44698</v>
      </c>
      <c r="P19" s="7"/>
      <c r="Q19" s="4">
        <f t="shared" si="10"/>
        <v>44729</v>
      </c>
      <c r="R19" s="3">
        <f t="shared" si="11"/>
        <v>44729</v>
      </c>
      <c r="S19" s="5"/>
    </row>
    <row r="20" spans="2:19" x14ac:dyDescent="0.3">
      <c r="B20" s="4">
        <f t="shared" si="1"/>
        <v>44579</v>
      </c>
      <c r="C20" s="3">
        <f t="shared" si="2"/>
        <v>44579</v>
      </c>
      <c r="D20" s="5"/>
      <c r="E20" s="4">
        <f t="shared" si="3"/>
        <v>44610</v>
      </c>
      <c r="F20" s="3">
        <f t="shared" si="4"/>
        <v>44610</v>
      </c>
      <c r="G20" s="6"/>
      <c r="H20" s="4">
        <f t="shared" si="5"/>
        <v>44638</v>
      </c>
      <c r="I20" s="3">
        <f t="shared" si="6"/>
        <v>44638</v>
      </c>
      <c r="J20" s="5"/>
      <c r="K20" s="4">
        <f t="shared" si="7"/>
        <v>44669</v>
      </c>
      <c r="L20" s="3">
        <f t="shared" si="8"/>
        <v>44669</v>
      </c>
      <c r="M20" s="5"/>
      <c r="N20" s="4">
        <f t="shared" si="9"/>
        <v>44699</v>
      </c>
      <c r="O20" s="3">
        <f t="shared" si="0"/>
        <v>44699</v>
      </c>
      <c r="P20" s="7"/>
      <c r="Q20" s="4">
        <f t="shared" si="10"/>
        <v>44730</v>
      </c>
      <c r="R20" s="3">
        <f t="shared" si="11"/>
        <v>44730</v>
      </c>
      <c r="S20" s="5"/>
    </row>
    <row r="21" spans="2:19" x14ac:dyDescent="0.3">
      <c r="B21" s="4">
        <f t="shared" si="1"/>
        <v>44580</v>
      </c>
      <c r="C21" s="3">
        <f t="shared" si="2"/>
        <v>44580</v>
      </c>
      <c r="D21" s="5"/>
      <c r="E21" s="4">
        <f t="shared" si="3"/>
        <v>44611</v>
      </c>
      <c r="F21" s="3">
        <f t="shared" si="4"/>
        <v>44611</v>
      </c>
      <c r="G21" s="6"/>
      <c r="H21" s="4">
        <f t="shared" si="5"/>
        <v>44639</v>
      </c>
      <c r="I21" s="3">
        <f t="shared" si="6"/>
        <v>44639</v>
      </c>
      <c r="J21" s="5"/>
      <c r="K21" s="4">
        <f t="shared" si="7"/>
        <v>44670</v>
      </c>
      <c r="L21" s="3">
        <f t="shared" si="8"/>
        <v>44670</v>
      </c>
      <c r="M21" s="5"/>
      <c r="N21" s="4">
        <f t="shared" si="9"/>
        <v>44700</v>
      </c>
      <c r="O21" s="3">
        <f t="shared" si="0"/>
        <v>44700</v>
      </c>
      <c r="P21" s="7"/>
      <c r="Q21" s="4">
        <f t="shared" si="10"/>
        <v>44731</v>
      </c>
      <c r="R21" s="3">
        <f t="shared" si="11"/>
        <v>44731</v>
      </c>
      <c r="S21" s="5"/>
    </row>
    <row r="22" spans="2:19" x14ac:dyDescent="0.3">
      <c r="B22" s="4">
        <f t="shared" si="1"/>
        <v>44581</v>
      </c>
      <c r="C22" s="3">
        <f t="shared" si="2"/>
        <v>44581</v>
      </c>
      <c r="D22" s="5"/>
      <c r="E22" s="4">
        <f t="shared" si="3"/>
        <v>44612</v>
      </c>
      <c r="F22" s="3">
        <f t="shared" si="4"/>
        <v>44612</v>
      </c>
      <c r="G22" s="6"/>
      <c r="H22" s="4">
        <f t="shared" si="5"/>
        <v>44640</v>
      </c>
      <c r="I22" s="3">
        <f t="shared" si="6"/>
        <v>44640</v>
      </c>
      <c r="J22" s="5"/>
      <c r="K22" s="4">
        <f t="shared" si="7"/>
        <v>44671</v>
      </c>
      <c r="L22" s="3">
        <f t="shared" si="8"/>
        <v>44671</v>
      </c>
      <c r="M22" s="5"/>
      <c r="N22" s="4">
        <f t="shared" si="9"/>
        <v>44701</v>
      </c>
      <c r="O22" s="3">
        <f t="shared" si="0"/>
        <v>44701</v>
      </c>
      <c r="P22" s="7"/>
      <c r="Q22" s="4">
        <f t="shared" si="10"/>
        <v>44732</v>
      </c>
      <c r="R22" s="3">
        <f t="shared" si="11"/>
        <v>44732</v>
      </c>
      <c r="S22" s="5"/>
    </row>
    <row r="23" spans="2:19" x14ac:dyDescent="0.3">
      <c r="B23" s="4">
        <f t="shared" si="1"/>
        <v>44582</v>
      </c>
      <c r="C23" s="3">
        <f t="shared" si="2"/>
        <v>44582</v>
      </c>
      <c r="D23" s="5"/>
      <c r="E23" s="4">
        <f t="shared" si="3"/>
        <v>44613</v>
      </c>
      <c r="F23" s="3">
        <f t="shared" si="4"/>
        <v>44613</v>
      </c>
      <c r="G23" s="6"/>
      <c r="H23" s="4">
        <f t="shared" si="5"/>
        <v>44641</v>
      </c>
      <c r="I23" s="3">
        <f t="shared" si="6"/>
        <v>44641</v>
      </c>
      <c r="J23" s="5"/>
      <c r="K23" s="4">
        <f t="shared" si="7"/>
        <v>44672</v>
      </c>
      <c r="L23" s="3">
        <f t="shared" si="8"/>
        <v>44672</v>
      </c>
      <c r="M23" s="5"/>
      <c r="N23" s="4">
        <f t="shared" si="9"/>
        <v>44702</v>
      </c>
      <c r="O23" s="3">
        <f t="shared" si="0"/>
        <v>44702</v>
      </c>
      <c r="P23" s="7"/>
      <c r="Q23" s="4">
        <f t="shared" si="10"/>
        <v>44733</v>
      </c>
      <c r="R23" s="3">
        <f t="shared" si="11"/>
        <v>44733</v>
      </c>
      <c r="S23" s="5"/>
    </row>
    <row r="24" spans="2:19" x14ac:dyDescent="0.3">
      <c r="B24" s="4">
        <f t="shared" si="1"/>
        <v>44583</v>
      </c>
      <c r="C24" s="3">
        <f t="shared" si="2"/>
        <v>44583</v>
      </c>
      <c r="D24" s="5"/>
      <c r="E24" s="4">
        <f t="shared" si="3"/>
        <v>44614</v>
      </c>
      <c r="F24" s="3">
        <f t="shared" si="4"/>
        <v>44614</v>
      </c>
      <c r="G24" s="6"/>
      <c r="H24" s="4">
        <f t="shared" si="5"/>
        <v>44642</v>
      </c>
      <c r="I24" s="3">
        <f t="shared" si="6"/>
        <v>44642</v>
      </c>
      <c r="J24" s="5"/>
      <c r="K24" s="4">
        <f t="shared" si="7"/>
        <v>44673</v>
      </c>
      <c r="L24" s="3">
        <f t="shared" si="8"/>
        <v>44673</v>
      </c>
      <c r="M24" s="5"/>
      <c r="N24" s="4">
        <f t="shared" si="9"/>
        <v>44703</v>
      </c>
      <c r="O24" s="3">
        <f t="shared" si="0"/>
        <v>44703</v>
      </c>
      <c r="P24" s="7"/>
      <c r="Q24" s="4">
        <f t="shared" si="10"/>
        <v>44734</v>
      </c>
      <c r="R24" s="3">
        <f t="shared" si="11"/>
        <v>44734</v>
      </c>
      <c r="S24" s="5"/>
    </row>
    <row r="25" spans="2:19" x14ac:dyDescent="0.3">
      <c r="B25" s="4">
        <f t="shared" si="1"/>
        <v>44584</v>
      </c>
      <c r="C25" s="3">
        <f t="shared" si="2"/>
        <v>44584</v>
      </c>
      <c r="D25" s="5"/>
      <c r="E25" s="4">
        <f t="shared" si="3"/>
        <v>44615</v>
      </c>
      <c r="F25" s="3">
        <f t="shared" si="4"/>
        <v>44615</v>
      </c>
      <c r="G25" s="6"/>
      <c r="H25" s="4">
        <f t="shared" si="5"/>
        <v>44643</v>
      </c>
      <c r="I25" s="3">
        <f t="shared" si="6"/>
        <v>44643</v>
      </c>
      <c r="J25" s="5"/>
      <c r="K25" s="4">
        <f t="shared" si="7"/>
        <v>44674</v>
      </c>
      <c r="L25" s="3">
        <f t="shared" si="8"/>
        <v>44674</v>
      </c>
      <c r="M25" s="5"/>
      <c r="N25" s="4">
        <f t="shared" si="9"/>
        <v>44704</v>
      </c>
      <c r="O25" s="3">
        <f t="shared" si="0"/>
        <v>44704</v>
      </c>
      <c r="P25" s="7"/>
      <c r="Q25" s="4">
        <f t="shared" si="10"/>
        <v>44735</v>
      </c>
      <c r="R25" s="3">
        <f t="shared" si="11"/>
        <v>44735</v>
      </c>
      <c r="S25" s="5"/>
    </row>
    <row r="26" spans="2:19" x14ac:dyDescent="0.3">
      <c r="B26" s="4">
        <f t="shared" si="1"/>
        <v>44585</v>
      </c>
      <c r="C26" s="3">
        <f t="shared" si="2"/>
        <v>44585</v>
      </c>
      <c r="D26" s="5"/>
      <c r="E26" s="4">
        <f t="shared" si="3"/>
        <v>44616</v>
      </c>
      <c r="F26" s="3">
        <f t="shared" si="4"/>
        <v>44616</v>
      </c>
      <c r="G26" s="6"/>
      <c r="H26" s="4">
        <f t="shared" si="5"/>
        <v>44644</v>
      </c>
      <c r="I26" s="3">
        <f t="shared" si="6"/>
        <v>44644</v>
      </c>
      <c r="J26" s="5"/>
      <c r="K26" s="4">
        <f t="shared" si="7"/>
        <v>44675</v>
      </c>
      <c r="L26" s="3">
        <f t="shared" si="8"/>
        <v>44675</v>
      </c>
      <c r="M26" s="5"/>
      <c r="N26" s="4">
        <f t="shared" si="9"/>
        <v>44705</v>
      </c>
      <c r="O26" s="3">
        <f t="shared" si="0"/>
        <v>44705</v>
      </c>
      <c r="P26" s="7"/>
      <c r="Q26" s="4">
        <f t="shared" si="10"/>
        <v>44736</v>
      </c>
      <c r="R26" s="3">
        <f t="shared" si="11"/>
        <v>44736</v>
      </c>
      <c r="S26" s="5"/>
    </row>
    <row r="27" spans="2:19" x14ac:dyDescent="0.3">
      <c r="B27" s="4">
        <f t="shared" si="1"/>
        <v>44586</v>
      </c>
      <c r="C27" s="3">
        <f t="shared" si="2"/>
        <v>44586</v>
      </c>
      <c r="D27" s="5"/>
      <c r="E27" s="4">
        <f t="shared" si="3"/>
        <v>44617</v>
      </c>
      <c r="F27" s="3">
        <f t="shared" si="4"/>
        <v>44617</v>
      </c>
      <c r="G27" s="6"/>
      <c r="H27" s="4">
        <f t="shared" si="5"/>
        <v>44645</v>
      </c>
      <c r="I27" s="3">
        <f t="shared" si="6"/>
        <v>44645</v>
      </c>
      <c r="J27" s="5"/>
      <c r="K27" s="4">
        <f t="shared" si="7"/>
        <v>44676</v>
      </c>
      <c r="L27" s="3">
        <f t="shared" si="8"/>
        <v>44676</v>
      </c>
      <c r="M27" s="5"/>
      <c r="N27" s="4">
        <f t="shared" si="9"/>
        <v>44706</v>
      </c>
      <c r="O27" s="3">
        <f t="shared" si="0"/>
        <v>44706</v>
      </c>
      <c r="P27" s="7"/>
      <c r="Q27" s="4">
        <f t="shared" si="10"/>
        <v>44737</v>
      </c>
      <c r="R27" s="3">
        <f t="shared" si="11"/>
        <v>44737</v>
      </c>
      <c r="S27" s="5"/>
    </row>
    <row r="28" spans="2:19" x14ac:dyDescent="0.3">
      <c r="B28" s="4">
        <f t="shared" si="1"/>
        <v>44587</v>
      </c>
      <c r="C28" s="3">
        <f t="shared" si="2"/>
        <v>44587</v>
      </c>
      <c r="D28" s="5"/>
      <c r="E28" s="4">
        <f t="shared" si="3"/>
        <v>44618</v>
      </c>
      <c r="F28" s="3">
        <f t="shared" si="4"/>
        <v>44618</v>
      </c>
      <c r="G28" s="6"/>
      <c r="H28" s="4">
        <f t="shared" si="5"/>
        <v>44646</v>
      </c>
      <c r="I28" s="3">
        <f t="shared" si="6"/>
        <v>44646</v>
      </c>
      <c r="J28" s="5"/>
      <c r="K28" s="4">
        <f t="shared" si="7"/>
        <v>44677</v>
      </c>
      <c r="L28" s="3">
        <f t="shared" si="8"/>
        <v>44677</v>
      </c>
      <c r="M28" s="5"/>
      <c r="N28" s="4">
        <f t="shared" si="9"/>
        <v>44707</v>
      </c>
      <c r="O28" s="3">
        <f t="shared" si="0"/>
        <v>44707</v>
      </c>
      <c r="P28" s="7"/>
      <c r="Q28" s="4">
        <f t="shared" si="10"/>
        <v>44738</v>
      </c>
      <c r="R28" s="3">
        <f t="shared" si="11"/>
        <v>44738</v>
      </c>
      <c r="S28" s="5"/>
    </row>
    <row r="29" spans="2:19" x14ac:dyDescent="0.3">
      <c r="B29" s="4">
        <f t="shared" si="1"/>
        <v>44588</v>
      </c>
      <c r="C29" s="3">
        <f t="shared" si="2"/>
        <v>44588</v>
      </c>
      <c r="D29" s="5"/>
      <c r="E29" s="4">
        <f t="shared" si="3"/>
        <v>44619</v>
      </c>
      <c r="F29" s="3">
        <f t="shared" si="4"/>
        <v>44619</v>
      </c>
      <c r="G29" s="6"/>
      <c r="H29" s="4">
        <f t="shared" si="5"/>
        <v>44647</v>
      </c>
      <c r="I29" s="3">
        <f t="shared" si="6"/>
        <v>44647</v>
      </c>
      <c r="J29" s="5"/>
      <c r="K29" s="4">
        <f t="shared" si="7"/>
        <v>44678</v>
      </c>
      <c r="L29" s="3">
        <f t="shared" si="8"/>
        <v>44678</v>
      </c>
      <c r="M29" s="5"/>
      <c r="N29" s="4">
        <f t="shared" si="9"/>
        <v>44708</v>
      </c>
      <c r="O29" s="3">
        <f t="shared" si="0"/>
        <v>44708</v>
      </c>
      <c r="P29" s="7"/>
      <c r="Q29" s="4">
        <f t="shared" si="10"/>
        <v>44739</v>
      </c>
      <c r="R29" s="3">
        <f t="shared" si="11"/>
        <v>44739</v>
      </c>
      <c r="S29" s="5"/>
    </row>
    <row r="30" spans="2:19" x14ac:dyDescent="0.3">
      <c r="B30" s="4">
        <f t="shared" si="1"/>
        <v>44589</v>
      </c>
      <c r="C30" s="3">
        <f t="shared" si="2"/>
        <v>44589</v>
      </c>
      <c r="D30" s="5"/>
      <c r="E30" s="4">
        <f t="shared" si="3"/>
        <v>44620</v>
      </c>
      <c r="F30" s="3">
        <f t="shared" si="4"/>
        <v>44620</v>
      </c>
      <c r="G30" s="6"/>
      <c r="H30" s="4">
        <f t="shared" si="5"/>
        <v>44648</v>
      </c>
      <c r="I30" s="3">
        <f t="shared" si="6"/>
        <v>44648</v>
      </c>
      <c r="J30" s="5"/>
      <c r="K30" s="4">
        <f t="shared" si="7"/>
        <v>44679</v>
      </c>
      <c r="L30" s="3">
        <f t="shared" si="8"/>
        <v>44679</v>
      </c>
      <c r="M30" s="5"/>
      <c r="N30" s="4">
        <f t="shared" si="9"/>
        <v>44709</v>
      </c>
      <c r="O30" s="3">
        <f t="shared" si="0"/>
        <v>44709</v>
      </c>
      <c r="P30" s="7"/>
      <c r="Q30" s="4">
        <f t="shared" si="10"/>
        <v>44740</v>
      </c>
      <c r="R30" s="3">
        <f t="shared" si="11"/>
        <v>44740</v>
      </c>
      <c r="S30" s="5"/>
    </row>
    <row r="31" spans="2:19" x14ac:dyDescent="0.3">
      <c r="B31" s="4">
        <f t="shared" si="1"/>
        <v>44590</v>
      </c>
      <c r="C31" s="3">
        <f t="shared" si="2"/>
        <v>44590</v>
      </c>
      <c r="D31" s="5"/>
      <c r="E31" s="4"/>
      <c r="F31" s="3"/>
      <c r="G31" s="6"/>
      <c r="H31" s="4">
        <f t="shared" si="5"/>
        <v>44649</v>
      </c>
      <c r="I31" s="3">
        <f t="shared" si="6"/>
        <v>44649</v>
      </c>
      <c r="J31" s="5"/>
      <c r="K31" s="4">
        <f t="shared" si="7"/>
        <v>44680</v>
      </c>
      <c r="L31" s="3">
        <f t="shared" si="8"/>
        <v>44680</v>
      </c>
      <c r="M31" s="5"/>
      <c r="N31" s="4">
        <f t="shared" si="9"/>
        <v>44710</v>
      </c>
      <c r="O31" s="3">
        <f t="shared" si="0"/>
        <v>44710</v>
      </c>
      <c r="P31" s="7"/>
      <c r="Q31" s="4">
        <f t="shared" si="10"/>
        <v>44741</v>
      </c>
      <c r="R31" s="3">
        <f t="shared" si="11"/>
        <v>44741</v>
      </c>
      <c r="S31" s="5"/>
    </row>
    <row r="32" spans="2:19" x14ac:dyDescent="0.3">
      <c r="B32" s="4">
        <f t="shared" si="1"/>
        <v>44591</v>
      </c>
      <c r="C32" s="3">
        <f t="shared" si="2"/>
        <v>44591</v>
      </c>
      <c r="D32" s="5"/>
      <c r="E32" s="4"/>
      <c r="F32" s="3"/>
      <c r="G32" s="6"/>
      <c r="H32" s="4">
        <f t="shared" si="5"/>
        <v>44650</v>
      </c>
      <c r="I32" s="3">
        <f t="shared" si="6"/>
        <v>44650</v>
      </c>
      <c r="J32" s="5"/>
      <c r="K32" s="4">
        <f t="shared" si="7"/>
        <v>44681</v>
      </c>
      <c r="L32" s="3">
        <f t="shared" si="8"/>
        <v>44681</v>
      </c>
      <c r="M32" s="5"/>
      <c r="N32" s="4">
        <f t="shared" si="9"/>
        <v>44711</v>
      </c>
      <c r="O32" s="3">
        <f t="shared" si="0"/>
        <v>44711</v>
      </c>
      <c r="P32" s="7"/>
      <c r="Q32" s="4">
        <f t="shared" si="10"/>
        <v>44742</v>
      </c>
      <c r="R32" s="3">
        <f t="shared" si="11"/>
        <v>44742</v>
      </c>
      <c r="S32" s="5"/>
    </row>
    <row r="33" spans="2:32" x14ac:dyDescent="0.3">
      <c r="B33" s="31">
        <f t="shared" si="1"/>
        <v>44592</v>
      </c>
      <c r="C33" s="32">
        <f t="shared" si="2"/>
        <v>44592</v>
      </c>
      <c r="D33" s="10"/>
      <c r="E33" s="9"/>
      <c r="F33" s="8"/>
      <c r="G33" s="33"/>
      <c r="H33" s="9">
        <f t="shared" si="5"/>
        <v>44651</v>
      </c>
      <c r="I33" s="8">
        <f t="shared" si="6"/>
        <v>44651</v>
      </c>
      <c r="J33" s="10"/>
      <c r="K33" s="9"/>
      <c r="L33" s="8"/>
      <c r="M33" s="10"/>
      <c r="N33" s="9">
        <f t="shared" si="9"/>
        <v>44712</v>
      </c>
      <c r="O33" s="8">
        <f t="shared" si="0"/>
        <v>44712</v>
      </c>
      <c r="P33" s="11"/>
      <c r="Q33" s="9"/>
      <c r="R33" s="8"/>
      <c r="S33" s="10"/>
    </row>
    <row r="34" spans="2:32" ht="20.25" customHeight="1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2:32" ht="62.25" customHeight="1" thickBot="1" x14ac:dyDescent="0.35">
      <c r="B35" s="36">
        <f>B1</f>
        <v>44562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W35" s="2"/>
      <c r="AC35" s="2"/>
      <c r="AF35" s="2"/>
    </row>
    <row r="36" spans="2:32" ht="29.25" customHeight="1" thickTop="1" x14ac:dyDescent="0.3">
      <c r="B36" s="13" t="s">
        <v>40</v>
      </c>
      <c r="C36" s="14"/>
      <c r="D36" s="15"/>
      <c r="E36" s="16" t="s">
        <v>41</v>
      </c>
      <c r="F36" s="17"/>
      <c r="G36" s="18"/>
      <c r="H36" s="19" t="s">
        <v>42</v>
      </c>
      <c r="I36" s="20"/>
      <c r="J36" s="21"/>
      <c r="K36" s="22" t="s">
        <v>43</v>
      </c>
      <c r="L36" s="23"/>
      <c r="M36" s="24"/>
      <c r="N36" s="25" t="s">
        <v>44</v>
      </c>
      <c r="O36" s="26"/>
      <c r="P36" s="27"/>
      <c r="Q36" s="28" t="s">
        <v>45</v>
      </c>
      <c r="R36" s="29"/>
      <c r="S36" s="30"/>
      <c r="W36" s="2"/>
      <c r="AC36" s="2"/>
      <c r="AF36" s="2"/>
    </row>
    <row r="37" spans="2:32" x14ac:dyDescent="0.3">
      <c r="B37" s="4">
        <f>Q32+1</f>
        <v>44743</v>
      </c>
      <c r="C37" s="3">
        <f>R32+1</f>
        <v>44743</v>
      </c>
      <c r="D37" s="5"/>
      <c r="E37" s="4">
        <f>B67+1</f>
        <v>44774</v>
      </c>
      <c r="F37" s="3">
        <f>C67+1</f>
        <v>44774</v>
      </c>
      <c r="G37" s="6"/>
      <c r="H37" s="4">
        <f>E67+1</f>
        <v>44805</v>
      </c>
      <c r="I37" s="3">
        <f>F67+1</f>
        <v>44805</v>
      </c>
      <c r="J37" s="5"/>
      <c r="K37" s="4">
        <f>H66+1</f>
        <v>44835</v>
      </c>
      <c r="L37" s="3">
        <f>I66+1</f>
        <v>44835</v>
      </c>
      <c r="M37" s="5"/>
      <c r="N37" s="4">
        <f>K67+1</f>
        <v>44866</v>
      </c>
      <c r="O37" s="3">
        <f>L67+1</f>
        <v>44866</v>
      </c>
      <c r="P37" s="7"/>
      <c r="Q37" s="4">
        <f>N66+1</f>
        <v>44896</v>
      </c>
      <c r="R37" s="3">
        <f>O66+1</f>
        <v>44896</v>
      </c>
      <c r="S37" s="5"/>
      <c r="W37" s="2"/>
      <c r="AC37" s="2"/>
      <c r="AF37" s="2"/>
    </row>
    <row r="38" spans="2:32" x14ac:dyDescent="0.3">
      <c r="B38" s="4">
        <f>B37+1</f>
        <v>44744</v>
      </c>
      <c r="C38" s="3">
        <f>C37+1</f>
        <v>44744</v>
      </c>
      <c r="D38" s="5"/>
      <c r="E38" s="4">
        <f>E37+1</f>
        <v>44775</v>
      </c>
      <c r="F38" s="3">
        <f>F37+1</f>
        <v>44775</v>
      </c>
      <c r="G38" s="6"/>
      <c r="H38" s="4">
        <f>H37+1</f>
        <v>44806</v>
      </c>
      <c r="I38" s="3">
        <f>I37+1</f>
        <v>44806</v>
      </c>
      <c r="J38" s="5"/>
      <c r="K38" s="4">
        <f>K37+1</f>
        <v>44836</v>
      </c>
      <c r="L38" s="3">
        <f>L37+1</f>
        <v>44836</v>
      </c>
      <c r="M38" s="5"/>
      <c r="N38" s="4">
        <f>N37+1</f>
        <v>44867</v>
      </c>
      <c r="O38" s="3">
        <f t="shared" ref="O38:O67" si="12">O37+1</f>
        <v>44867</v>
      </c>
      <c r="P38" s="7"/>
      <c r="Q38" s="4">
        <f>Q37+1</f>
        <v>44897</v>
      </c>
      <c r="R38" s="3">
        <f>R37+1</f>
        <v>44897</v>
      </c>
      <c r="S38" s="5"/>
      <c r="W38" s="2"/>
      <c r="AC38" s="2"/>
      <c r="AF38" s="2"/>
    </row>
    <row r="39" spans="2:32" x14ac:dyDescent="0.3">
      <c r="B39" s="4">
        <f t="shared" ref="B39:C54" si="13">B38+1</f>
        <v>44745</v>
      </c>
      <c r="C39" s="3">
        <f t="shared" si="13"/>
        <v>44745</v>
      </c>
      <c r="D39" s="5"/>
      <c r="E39" s="4">
        <f t="shared" ref="E39:F54" si="14">E38+1</f>
        <v>44776</v>
      </c>
      <c r="F39" s="3">
        <f t="shared" si="14"/>
        <v>44776</v>
      </c>
      <c r="G39" s="6"/>
      <c r="H39" s="4">
        <f t="shared" ref="H39:I54" si="15">H38+1</f>
        <v>44807</v>
      </c>
      <c r="I39" s="3">
        <f t="shared" si="15"/>
        <v>44807</v>
      </c>
      <c r="J39" s="5"/>
      <c r="K39" s="4">
        <f t="shared" ref="K39:L54" si="16">K38+1</f>
        <v>44837</v>
      </c>
      <c r="L39" s="3">
        <f t="shared" si="16"/>
        <v>44837</v>
      </c>
      <c r="M39" s="5"/>
      <c r="N39" s="4">
        <f t="shared" ref="N39:N67" si="17">N38+1</f>
        <v>44868</v>
      </c>
      <c r="O39" s="3">
        <f t="shared" si="12"/>
        <v>44868</v>
      </c>
      <c r="P39" s="7"/>
      <c r="Q39" s="4">
        <f t="shared" ref="Q39:R54" si="18">Q38+1</f>
        <v>44898</v>
      </c>
      <c r="R39" s="3">
        <f t="shared" si="18"/>
        <v>44898</v>
      </c>
      <c r="S39" s="5"/>
      <c r="W39" s="2"/>
      <c r="AC39" s="2"/>
      <c r="AF39" s="2"/>
    </row>
    <row r="40" spans="2:32" x14ac:dyDescent="0.3">
      <c r="B40" s="4">
        <f t="shared" si="13"/>
        <v>44746</v>
      </c>
      <c r="C40" s="3">
        <f t="shared" si="13"/>
        <v>44746</v>
      </c>
      <c r="D40" s="5"/>
      <c r="E40" s="4">
        <f t="shared" si="14"/>
        <v>44777</v>
      </c>
      <c r="F40" s="3">
        <f t="shared" si="14"/>
        <v>44777</v>
      </c>
      <c r="G40" s="6"/>
      <c r="H40" s="4">
        <f t="shared" si="15"/>
        <v>44808</v>
      </c>
      <c r="I40" s="3">
        <f t="shared" si="15"/>
        <v>44808</v>
      </c>
      <c r="J40" s="5"/>
      <c r="K40" s="4">
        <f t="shared" si="16"/>
        <v>44838</v>
      </c>
      <c r="L40" s="3">
        <f t="shared" si="16"/>
        <v>44838</v>
      </c>
      <c r="M40" s="5"/>
      <c r="N40" s="4">
        <f t="shared" si="17"/>
        <v>44869</v>
      </c>
      <c r="O40" s="3">
        <f t="shared" si="12"/>
        <v>44869</v>
      </c>
      <c r="P40" s="7"/>
      <c r="Q40" s="4">
        <f t="shared" si="18"/>
        <v>44899</v>
      </c>
      <c r="R40" s="3">
        <f t="shared" si="18"/>
        <v>44899</v>
      </c>
      <c r="S40" s="5"/>
      <c r="W40" s="2"/>
      <c r="AC40" s="2"/>
      <c r="AF40" s="2"/>
    </row>
    <row r="41" spans="2:32" x14ac:dyDescent="0.3">
      <c r="B41" s="4">
        <f t="shared" si="13"/>
        <v>44747</v>
      </c>
      <c r="C41" s="3">
        <f t="shared" si="13"/>
        <v>44747</v>
      </c>
      <c r="D41" s="5"/>
      <c r="E41" s="4">
        <f t="shared" si="14"/>
        <v>44778</v>
      </c>
      <c r="F41" s="3">
        <f t="shared" si="14"/>
        <v>44778</v>
      </c>
      <c r="G41" s="6"/>
      <c r="H41" s="4">
        <f t="shared" si="15"/>
        <v>44809</v>
      </c>
      <c r="I41" s="3">
        <f t="shared" si="15"/>
        <v>44809</v>
      </c>
      <c r="J41" s="5"/>
      <c r="K41" s="4">
        <f t="shared" si="16"/>
        <v>44839</v>
      </c>
      <c r="L41" s="3">
        <f t="shared" si="16"/>
        <v>44839</v>
      </c>
      <c r="M41" s="5"/>
      <c r="N41" s="4">
        <f t="shared" si="17"/>
        <v>44870</v>
      </c>
      <c r="O41" s="3">
        <f t="shared" si="12"/>
        <v>44870</v>
      </c>
      <c r="P41" s="7"/>
      <c r="Q41" s="4">
        <f t="shared" si="18"/>
        <v>44900</v>
      </c>
      <c r="R41" s="3">
        <f t="shared" si="18"/>
        <v>44900</v>
      </c>
      <c r="S41" s="5"/>
      <c r="W41" s="2"/>
      <c r="AC41" s="2"/>
      <c r="AF41" s="2"/>
    </row>
    <row r="42" spans="2:32" x14ac:dyDescent="0.3">
      <c r="B42" s="4">
        <f t="shared" si="13"/>
        <v>44748</v>
      </c>
      <c r="C42" s="3">
        <f t="shared" si="13"/>
        <v>44748</v>
      </c>
      <c r="D42" s="5"/>
      <c r="E42" s="4">
        <f t="shared" si="14"/>
        <v>44779</v>
      </c>
      <c r="F42" s="3">
        <f t="shared" si="14"/>
        <v>44779</v>
      </c>
      <c r="G42" s="6"/>
      <c r="H42" s="4">
        <f t="shared" si="15"/>
        <v>44810</v>
      </c>
      <c r="I42" s="3">
        <f t="shared" si="15"/>
        <v>44810</v>
      </c>
      <c r="J42" s="5"/>
      <c r="K42" s="4">
        <f t="shared" si="16"/>
        <v>44840</v>
      </c>
      <c r="L42" s="3">
        <f t="shared" si="16"/>
        <v>44840</v>
      </c>
      <c r="M42" s="5"/>
      <c r="N42" s="4">
        <f t="shared" si="17"/>
        <v>44871</v>
      </c>
      <c r="O42" s="3">
        <f t="shared" si="12"/>
        <v>44871</v>
      </c>
      <c r="P42" s="7"/>
      <c r="Q42" s="4">
        <f t="shared" si="18"/>
        <v>44901</v>
      </c>
      <c r="R42" s="3">
        <f t="shared" si="18"/>
        <v>44901</v>
      </c>
      <c r="S42" s="5"/>
      <c r="W42" s="2"/>
      <c r="AC42" s="2"/>
      <c r="AF42" s="2"/>
    </row>
    <row r="43" spans="2:32" x14ac:dyDescent="0.3">
      <c r="B43" s="4">
        <f t="shared" si="13"/>
        <v>44749</v>
      </c>
      <c r="C43" s="3">
        <f t="shared" si="13"/>
        <v>44749</v>
      </c>
      <c r="D43" s="5"/>
      <c r="E43" s="4">
        <f t="shared" si="14"/>
        <v>44780</v>
      </c>
      <c r="F43" s="3">
        <f t="shared" si="14"/>
        <v>44780</v>
      </c>
      <c r="G43" s="6"/>
      <c r="H43" s="4">
        <f t="shared" si="15"/>
        <v>44811</v>
      </c>
      <c r="I43" s="3">
        <f t="shared" si="15"/>
        <v>44811</v>
      </c>
      <c r="J43" s="5"/>
      <c r="K43" s="4">
        <f t="shared" si="16"/>
        <v>44841</v>
      </c>
      <c r="L43" s="3">
        <f t="shared" si="16"/>
        <v>44841</v>
      </c>
      <c r="M43" s="5"/>
      <c r="N43" s="4">
        <f t="shared" si="17"/>
        <v>44872</v>
      </c>
      <c r="O43" s="3">
        <f t="shared" si="12"/>
        <v>44872</v>
      </c>
      <c r="P43" s="7"/>
      <c r="Q43" s="4">
        <f t="shared" si="18"/>
        <v>44902</v>
      </c>
      <c r="R43" s="3">
        <f t="shared" si="18"/>
        <v>44902</v>
      </c>
      <c r="S43" s="5"/>
      <c r="W43" s="2"/>
      <c r="AC43" s="2"/>
    </row>
    <row r="44" spans="2:32" x14ac:dyDescent="0.3">
      <c r="B44" s="4">
        <f t="shared" si="13"/>
        <v>44750</v>
      </c>
      <c r="C44" s="3">
        <f t="shared" si="13"/>
        <v>44750</v>
      </c>
      <c r="D44" s="5"/>
      <c r="E44" s="4">
        <f t="shared" si="14"/>
        <v>44781</v>
      </c>
      <c r="F44" s="3">
        <f t="shared" si="14"/>
        <v>44781</v>
      </c>
      <c r="G44" s="6"/>
      <c r="H44" s="4">
        <f t="shared" si="15"/>
        <v>44812</v>
      </c>
      <c r="I44" s="3">
        <f t="shared" si="15"/>
        <v>44812</v>
      </c>
      <c r="J44" s="5"/>
      <c r="K44" s="4">
        <f t="shared" si="16"/>
        <v>44842</v>
      </c>
      <c r="L44" s="3">
        <f t="shared" si="16"/>
        <v>44842</v>
      </c>
      <c r="M44" s="5"/>
      <c r="N44" s="4">
        <f t="shared" si="17"/>
        <v>44873</v>
      </c>
      <c r="O44" s="3">
        <f t="shared" si="12"/>
        <v>44873</v>
      </c>
      <c r="P44" s="7"/>
      <c r="Q44" s="4">
        <f t="shared" si="18"/>
        <v>44903</v>
      </c>
      <c r="R44" s="3">
        <f t="shared" si="18"/>
        <v>44903</v>
      </c>
      <c r="S44" s="5"/>
      <c r="AC44" s="2"/>
    </row>
    <row r="45" spans="2:32" x14ac:dyDescent="0.3">
      <c r="B45" s="4">
        <f t="shared" si="13"/>
        <v>44751</v>
      </c>
      <c r="C45" s="3">
        <f t="shared" si="13"/>
        <v>44751</v>
      </c>
      <c r="D45" s="5"/>
      <c r="E45" s="4">
        <f t="shared" si="14"/>
        <v>44782</v>
      </c>
      <c r="F45" s="3">
        <f t="shared" si="14"/>
        <v>44782</v>
      </c>
      <c r="G45" s="6"/>
      <c r="H45" s="4">
        <f t="shared" si="15"/>
        <v>44813</v>
      </c>
      <c r="I45" s="3">
        <f t="shared" si="15"/>
        <v>44813</v>
      </c>
      <c r="J45" s="5"/>
      <c r="K45" s="4">
        <f t="shared" si="16"/>
        <v>44843</v>
      </c>
      <c r="L45" s="3">
        <f t="shared" si="16"/>
        <v>44843</v>
      </c>
      <c r="M45" s="5"/>
      <c r="N45" s="4">
        <f t="shared" si="17"/>
        <v>44874</v>
      </c>
      <c r="O45" s="3">
        <f t="shared" si="12"/>
        <v>44874</v>
      </c>
      <c r="P45" s="7"/>
      <c r="Q45" s="4">
        <f t="shared" si="18"/>
        <v>44904</v>
      </c>
      <c r="R45" s="3">
        <f t="shared" si="18"/>
        <v>44904</v>
      </c>
      <c r="S45" s="5"/>
    </row>
    <row r="46" spans="2:32" x14ac:dyDescent="0.3">
      <c r="B46" s="4">
        <f t="shared" si="13"/>
        <v>44752</v>
      </c>
      <c r="C46" s="3">
        <f t="shared" si="13"/>
        <v>44752</v>
      </c>
      <c r="D46" s="5"/>
      <c r="E46" s="4">
        <f t="shared" si="14"/>
        <v>44783</v>
      </c>
      <c r="F46" s="3">
        <f t="shared" si="14"/>
        <v>44783</v>
      </c>
      <c r="G46" s="6"/>
      <c r="H46" s="4">
        <f t="shared" si="15"/>
        <v>44814</v>
      </c>
      <c r="I46" s="3">
        <f t="shared" si="15"/>
        <v>44814</v>
      </c>
      <c r="J46" s="5"/>
      <c r="K46" s="4">
        <f t="shared" si="16"/>
        <v>44844</v>
      </c>
      <c r="L46" s="3">
        <f t="shared" si="16"/>
        <v>44844</v>
      </c>
      <c r="M46" s="5"/>
      <c r="N46" s="4">
        <f t="shared" si="17"/>
        <v>44875</v>
      </c>
      <c r="O46" s="3">
        <f t="shared" si="12"/>
        <v>44875</v>
      </c>
      <c r="P46" s="7"/>
      <c r="Q46" s="4">
        <f t="shared" si="18"/>
        <v>44905</v>
      </c>
      <c r="R46" s="3">
        <f t="shared" si="18"/>
        <v>44905</v>
      </c>
      <c r="S46" s="5"/>
    </row>
    <row r="47" spans="2:32" x14ac:dyDescent="0.3">
      <c r="B47" s="4">
        <f t="shared" si="13"/>
        <v>44753</v>
      </c>
      <c r="C47" s="3">
        <f t="shared" si="13"/>
        <v>44753</v>
      </c>
      <c r="D47" s="5"/>
      <c r="E47" s="4">
        <f t="shared" si="14"/>
        <v>44784</v>
      </c>
      <c r="F47" s="3">
        <f t="shared" si="14"/>
        <v>44784</v>
      </c>
      <c r="G47" s="6"/>
      <c r="H47" s="4">
        <f t="shared" si="15"/>
        <v>44815</v>
      </c>
      <c r="I47" s="3">
        <f t="shared" si="15"/>
        <v>44815</v>
      </c>
      <c r="J47" s="5"/>
      <c r="K47" s="4">
        <f t="shared" si="16"/>
        <v>44845</v>
      </c>
      <c r="L47" s="3">
        <f t="shared" si="16"/>
        <v>44845</v>
      </c>
      <c r="M47" s="5"/>
      <c r="N47" s="4">
        <f t="shared" si="17"/>
        <v>44876</v>
      </c>
      <c r="O47" s="3">
        <f t="shared" si="12"/>
        <v>44876</v>
      </c>
      <c r="P47" s="7"/>
      <c r="Q47" s="4">
        <f t="shared" si="18"/>
        <v>44906</v>
      </c>
      <c r="R47" s="3">
        <f t="shared" si="18"/>
        <v>44906</v>
      </c>
      <c r="S47" s="5"/>
    </row>
    <row r="48" spans="2:32" x14ac:dyDescent="0.3">
      <c r="B48" s="4">
        <f t="shared" si="13"/>
        <v>44754</v>
      </c>
      <c r="C48" s="3">
        <f t="shared" si="13"/>
        <v>44754</v>
      </c>
      <c r="D48" s="5"/>
      <c r="E48" s="4">
        <f t="shared" si="14"/>
        <v>44785</v>
      </c>
      <c r="F48" s="3">
        <f t="shared" si="14"/>
        <v>44785</v>
      </c>
      <c r="G48" s="6"/>
      <c r="H48" s="4">
        <f t="shared" si="15"/>
        <v>44816</v>
      </c>
      <c r="I48" s="3">
        <f t="shared" si="15"/>
        <v>44816</v>
      </c>
      <c r="J48" s="5"/>
      <c r="K48" s="4">
        <f t="shared" si="16"/>
        <v>44846</v>
      </c>
      <c r="L48" s="3">
        <f t="shared" si="16"/>
        <v>44846</v>
      </c>
      <c r="M48" s="5"/>
      <c r="N48" s="4">
        <f t="shared" si="17"/>
        <v>44877</v>
      </c>
      <c r="O48" s="3">
        <f t="shared" si="12"/>
        <v>44877</v>
      </c>
      <c r="P48" s="7"/>
      <c r="Q48" s="4">
        <f t="shared" si="18"/>
        <v>44907</v>
      </c>
      <c r="R48" s="3">
        <f t="shared" si="18"/>
        <v>44907</v>
      </c>
      <c r="S48" s="5"/>
    </row>
    <row r="49" spans="2:19" x14ac:dyDescent="0.3">
      <c r="B49" s="4">
        <f t="shared" si="13"/>
        <v>44755</v>
      </c>
      <c r="C49" s="3">
        <f t="shared" si="13"/>
        <v>44755</v>
      </c>
      <c r="D49" s="5"/>
      <c r="E49" s="4">
        <f t="shared" si="14"/>
        <v>44786</v>
      </c>
      <c r="F49" s="3">
        <f t="shared" si="14"/>
        <v>44786</v>
      </c>
      <c r="G49" s="6"/>
      <c r="H49" s="4">
        <f t="shared" si="15"/>
        <v>44817</v>
      </c>
      <c r="I49" s="3">
        <f t="shared" si="15"/>
        <v>44817</v>
      </c>
      <c r="J49" s="5"/>
      <c r="K49" s="4">
        <f t="shared" si="16"/>
        <v>44847</v>
      </c>
      <c r="L49" s="3">
        <f t="shared" si="16"/>
        <v>44847</v>
      </c>
      <c r="M49" s="5"/>
      <c r="N49" s="4">
        <f t="shared" si="17"/>
        <v>44878</v>
      </c>
      <c r="O49" s="3">
        <f t="shared" si="12"/>
        <v>44878</v>
      </c>
      <c r="P49" s="7"/>
      <c r="Q49" s="4">
        <f t="shared" si="18"/>
        <v>44908</v>
      </c>
      <c r="R49" s="3">
        <f t="shared" si="18"/>
        <v>44908</v>
      </c>
      <c r="S49" s="5"/>
    </row>
    <row r="50" spans="2:19" x14ac:dyDescent="0.3">
      <c r="B50" s="4">
        <f t="shared" si="13"/>
        <v>44756</v>
      </c>
      <c r="C50" s="3">
        <f t="shared" si="13"/>
        <v>44756</v>
      </c>
      <c r="D50" s="5"/>
      <c r="E50" s="4">
        <f t="shared" si="14"/>
        <v>44787</v>
      </c>
      <c r="F50" s="3">
        <f t="shared" si="14"/>
        <v>44787</v>
      </c>
      <c r="G50" s="6"/>
      <c r="H50" s="4">
        <f t="shared" si="15"/>
        <v>44818</v>
      </c>
      <c r="I50" s="3">
        <f t="shared" si="15"/>
        <v>44818</v>
      </c>
      <c r="J50" s="5"/>
      <c r="K50" s="4">
        <f t="shared" si="16"/>
        <v>44848</v>
      </c>
      <c r="L50" s="3">
        <f t="shared" si="16"/>
        <v>44848</v>
      </c>
      <c r="M50" s="5"/>
      <c r="N50" s="4">
        <f t="shared" si="17"/>
        <v>44879</v>
      </c>
      <c r="O50" s="3">
        <f t="shared" si="12"/>
        <v>44879</v>
      </c>
      <c r="P50" s="7"/>
      <c r="Q50" s="4">
        <f t="shared" si="18"/>
        <v>44909</v>
      </c>
      <c r="R50" s="3">
        <f t="shared" si="18"/>
        <v>44909</v>
      </c>
      <c r="S50" s="5"/>
    </row>
    <row r="51" spans="2:19" x14ac:dyDescent="0.3">
      <c r="B51" s="4">
        <f t="shared" si="13"/>
        <v>44757</v>
      </c>
      <c r="C51" s="3">
        <f t="shared" si="13"/>
        <v>44757</v>
      </c>
      <c r="D51" s="5"/>
      <c r="E51" s="4">
        <f t="shared" si="14"/>
        <v>44788</v>
      </c>
      <c r="F51" s="3">
        <f t="shared" si="14"/>
        <v>44788</v>
      </c>
      <c r="G51" s="6"/>
      <c r="H51" s="4">
        <f t="shared" si="15"/>
        <v>44819</v>
      </c>
      <c r="I51" s="3">
        <f t="shared" si="15"/>
        <v>44819</v>
      </c>
      <c r="J51" s="5"/>
      <c r="K51" s="4">
        <f t="shared" si="16"/>
        <v>44849</v>
      </c>
      <c r="L51" s="3">
        <f t="shared" si="16"/>
        <v>44849</v>
      </c>
      <c r="M51" s="5"/>
      <c r="N51" s="4">
        <f t="shared" si="17"/>
        <v>44880</v>
      </c>
      <c r="O51" s="3">
        <f t="shared" si="12"/>
        <v>44880</v>
      </c>
      <c r="P51" s="7"/>
      <c r="Q51" s="4">
        <f t="shared" si="18"/>
        <v>44910</v>
      </c>
      <c r="R51" s="3">
        <f t="shared" si="18"/>
        <v>44910</v>
      </c>
      <c r="S51" s="5"/>
    </row>
    <row r="52" spans="2:19" x14ac:dyDescent="0.3">
      <c r="B52" s="4">
        <f t="shared" si="13"/>
        <v>44758</v>
      </c>
      <c r="C52" s="3">
        <f t="shared" si="13"/>
        <v>44758</v>
      </c>
      <c r="D52" s="5"/>
      <c r="E52" s="4">
        <f t="shared" si="14"/>
        <v>44789</v>
      </c>
      <c r="F52" s="3">
        <f t="shared" si="14"/>
        <v>44789</v>
      </c>
      <c r="G52" s="6"/>
      <c r="H52" s="4">
        <f t="shared" si="15"/>
        <v>44820</v>
      </c>
      <c r="I52" s="3">
        <f t="shared" si="15"/>
        <v>44820</v>
      </c>
      <c r="J52" s="5"/>
      <c r="K52" s="4">
        <f t="shared" si="16"/>
        <v>44850</v>
      </c>
      <c r="L52" s="3">
        <f t="shared" si="16"/>
        <v>44850</v>
      </c>
      <c r="M52" s="5"/>
      <c r="N52" s="4">
        <f t="shared" si="17"/>
        <v>44881</v>
      </c>
      <c r="O52" s="3">
        <f t="shared" si="12"/>
        <v>44881</v>
      </c>
      <c r="P52" s="7"/>
      <c r="Q52" s="4">
        <f t="shared" si="18"/>
        <v>44911</v>
      </c>
      <c r="R52" s="3">
        <f t="shared" si="18"/>
        <v>44911</v>
      </c>
      <c r="S52" s="5"/>
    </row>
    <row r="53" spans="2:19" x14ac:dyDescent="0.3">
      <c r="B53" s="4">
        <f t="shared" si="13"/>
        <v>44759</v>
      </c>
      <c r="C53" s="3">
        <f t="shared" si="13"/>
        <v>44759</v>
      </c>
      <c r="D53" s="5"/>
      <c r="E53" s="4">
        <f t="shared" si="14"/>
        <v>44790</v>
      </c>
      <c r="F53" s="3">
        <f t="shared" si="14"/>
        <v>44790</v>
      </c>
      <c r="G53" s="6"/>
      <c r="H53" s="4">
        <f t="shared" si="15"/>
        <v>44821</v>
      </c>
      <c r="I53" s="3">
        <f t="shared" si="15"/>
        <v>44821</v>
      </c>
      <c r="J53" s="5"/>
      <c r="K53" s="4">
        <f t="shared" si="16"/>
        <v>44851</v>
      </c>
      <c r="L53" s="3">
        <f t="shared" si="16"/>
        <v>44851</v>
      </c>
      <c r="M53" s="5"/>
      <c r="N53" s="4">
        <f t="shared" si="17"/>
        <v>44882</v>
      </c>
      <c r="O53" s="3">
        <f t="shared" si="12"/>
        <v>44882</v>
      </c>
      <c r="P53" s="7"/>
      <c r="Q53" s="4">
        <f t="shared" si="18"/>
        <v>44912</v>
      </c>
      <c r="R53" s="3">
        <f t="shared" si="18"/>
        <v>44912</v>
      </c>
      <c r="S53" s="5"/>
    </row>
    <row r="54" spans="2:19" x14ac:dyDescent="0.3">
      <c r="B54" s="4">
        <f t="shared" si="13"/>
        <v>44760</v>
      </c>
      <c r="C54" s="3">
        <f t="shared" si="13"/>
        <v>44760</v>
      </c>
      <c r="D54" s="5"/>
      <c r="E54" s="4">
        <f t="shared" si="14"/>
        <v>44791</v>
      </c>
      <c r="F54" s="3">
        <f t="shared" si="14"/>
        <v>44791</v>
      </c>
      <c r="G54" s="6"/>
      <c r="H54" s="4">
        <f t="shared" si="15"/>
        <v>44822</v>
      </c>
      <c r="I54" s="3">
        <f t="shared" si="15"/>
        <v>44822</v>
      </c>
      <c r="J54" s="5"/>
      <c r="K54" s="4">
        <f t="shared" si="16"/>
        <v>44852</v>
      </c>
      <c r="L54" s="3">
        <f t="shared" si="16"/>
        <v>44852</v>
      </c>
      <c r="M54" s="5"/>
      <c r="N54" s="4">
        <f t="shared" si="17"/>
        <v>44883</v>
      </c>
      <c r="O54" s="3">
        <f t="shared" si="12"/>
        <v>44883</v>
      </c>
      <c r="P54" s="7"/>
      <c r="Q54" s="4">
        <f t="shared" si="18"/>
        <v>44913</v>
      </c>
      <c r="R54" s="3">
        <f t="shared" si="18"/>
        <v>44913</v>
      </c>
      <c r="S54" s="5"/>
    </row>
    <row r="55" spans="2:19" x14ac:dyDescent="0.3">
      <c r="B55" s="4">
        <f t="shared" ref="B55:C67" si="19">B54+1</f>
        <v>44761</v>
      </c>
      <c r="C55" s="3">
        <f t="shared" si="19"/>
        <v>44761</v>
      </c>
      <c r="D55" s="5"/>
      <c r="E55" s="4">
        <f t="shared" ref="E55:F64" si="20">E54+1</f>
        <v>44792</v>
      </c>
      <c r="F55" s="3">
        <f t="shared" si="20"/>
        <v>44792</v>
      </c>
      <c r="G55" s="6"/>
      <c r="H55" s="4">
        <f t="shared" ref="H55:I67" si="21">H54+1</f>
        <v>44823</v>
      </c>
      <c r="I55" s="3">
        <f t="shared" si="21"/>
        <v>44823</v>
      </c>
      <c r="J55" s="5"/>
      <c r="K55" s="4">
        <f t="shared" ref="K55:L67" si="22">K54+1</f>
        <v>44853</v>
      </c>
      <c r="L55" s="3">
        <f t="shared" si="22"/>
        <v>44853</v>
      </c>
      <c r="M55" s="5"/>
      <c r="N55" s="4">
        <f t="shared" si="17"/>
        <v>44884</v>
      </c>
      <c r="O55" s="3">
        <f t="shared" si="12"/>
        <v>44884</v>
      </c>
      <c r="P55" s="7"/>
      <c r="Q55" s="4">
        <f t="shared" ref="Q55:R67" si="23">Q54+1</f>
        <v>44914</v>
      </c>
      <c r="R55" s="3">
        <f t="shared" si="23"/>
        <v>44914</v>
      </c>
      <c r="S55" s="5"/>
    </row>
    <row r="56" spans="2:19" x14ac:dyDescent="0.3">
      <c r="B56" s="4">
        <f t="shared" si="19"/>
        <v>44762</v>
      </c>
      <c r="C56" s="3">
        <f t="shared" si="19"/>
        <v>44762</v>
      </c>
      <c r="D56" s="5"/>
      <c r="E56" s="4">
        <f t="shared" si="20"/>
        <v>44793</v>
      </c>
      <c r="F56" s="3">
        <f t="shared" si="20"/>
        <v>44793</v>
      </c>
      <c r="G56" s="6"/>
      <c r="H56" s="4">
        <f t="shared" si="21"/>
        <v>44824</v>
      </c>
      <c r="I56" s="3">
        <f t="shared" si="21"/>
        <v>44824</v>
      </c>
      <c r="J56" s="5"/>
      <c r="K56" s="4">
        <f t="shared" si="22"/>
        <v>44854</v>
      </c>
      <c r="L56" s="3">
        <f t="shared" si="22"/>
        <v>44854</v>
      </c>
      <c r="M56" s="5"/>
      <c r="N56" s="4">
        <f t="shared" si="17"/>
        <v>44885</v>
      </c>
      <c r="O56" s="3">
        <f t="shared" si="12"/>
        <v>44885</v>
      </c>
      <c r="P56" s="7"/>
      <c r="Q56" s="4">
        <f t="shared" si="23"/>
        <v>44915</v>
      </c>
      <c r="R56" s="3">
        <f t="shared" si="23"/>
        <v>44915</v>
      </c>
      <c r="S56" s="5"/>
    </row>
    <row r="57" spans="2:19" x14ac:dyDescent="0.3">
      <c r="B57" s="4">
        <f t="shared" si="19"/>
        <v>44763</v>
      </c>
      <c r="C57" s="3">
        <f t="shared" si="19"/>
        <v>44763</v>
      </c>
      <c r="D57" s="5"/>
      <c r="E57" s="4">
        <f t="shared" si="20"/>
        <v>44794</v>
      </c>
      <c r="F57" s="3">
        <f t="shared" si="20"/>
        <v>44794</v>
      </c>
      <c r="G57" s="6"/>
      <c r="H57" s="4">
        <f t="shared" si="21"/>
        <v>44825</v>
      </c>
      <c r="I57" s="3">
        <f t="shared" si="21"/>
        <v>44825</v>
      </c>
      <c r="J57" s="5"/>
      <c r="K57" s="4">
        <f t="shared" si="22"/>
        <v>44855</v>
      </c>
      <c r="L57" s="3">
        <f t="shared" si="22"/>
        <v>44855</v>
      </c>
      <c r="M57" s="5"/>
      <c r="N57" s="4">
        <f t="shared" si="17"/>
        <v>44886</v>
      </c>
      <c r="O57" s="3">
        <f t="shared" si="12"/>
        <v>44886</v>
      </c>
      <c r="P57" s="7"/>
      <c r="Q57" s="4">
        <f t="shared" si="23"/>
        <v>44916</v>
      </c>
      <c r="R57" s="3">
        <f t="shared" si="23"/>
        <v>44916</v>
      </c>
      <c r="S57" s="5"/>
    </row>
    <row r="58" spans="2:19" x14ac:dyDescent="0.3">
      <c r="B58" s="4">
        <f t="shared" si="19"/>
        <v>44764</v>
      </c>
      <c r="C58" s="3">
        <f t="shared" si="19"/>
        <v>44764</v>
      </c>
      <c r="D58" s="5"/>
      <c r="E58" s="4">
        <f t="shared" si="20"/>
        <v>44795</v>
      </c>
      <c r="F58" s="3">
        <f t="shared" si="20"/>
        <v>44795</v>
      </c>
      <c r="G58" s="6"/>
      <c r="H58" s="4">
        <f t="shared" si="21"/>
        <v>44826</v>
      </c>
      <c r="I58" s="3">
        <f t="shared" si="21"/>
        <v>44826</v>
      </c>
      <c r="J58" s="5"/>
      <c r="K58" s="4">
        <f t="shared" si="22"/>
        <v>44856</v>
      </c>
      <c r="L58" s="3">
        <f t="shared" si="22"/>
        <v>44856</v>
      </c>
      <c r="M58" s="5"/>
      <c r="N58" s="4">
        <f t="shared" si="17"/>
        <v>44887</v>
      </c>
      <c r="O58" s="3">
        <f t="shared" si="12"/>
        <v>44887</v>
      </c>
      <c r="P58" s="7"/>
      <c r="Q58" s="4">
        <f t="shared" si="23"/>
        <v>44917</v>
      </c>
      <c r="R58" s="3">
        <f t="shared" si="23"/>
        <v>44917</v>
      </c>
      <c r="S58" s="5"/>
    </row>
    <row r="59" spans="2:19" x14ac:dyDescent="0.3">
      <c r="B59" s="4">
        <f t="shared" si="19"/>
        <v>44765</v>
      </c>
      <c r="C59" s="3">
        <f t="shared" si="19"/>
        <v>44765</v>
      </c>
      <c r="D59" s="5"/>
      <c r="E59" s="4">
        <f t="shared" si="20"/>
        <v>44796</v>
      </c>
      <c r="F59" s="3">
        <f t="shared" si="20"/>
        <v>44796</v>
      </c>
      <c r="G59" s="6"/>
      <c r="H59" s="4">
        <f t="shared" si="21"/>
        <v>44827</v>
      </c>
      <c r="I59" s="3">
        <f t="shared" si="21"/>
        <v>44827</v>
      </c>
      <c r="J59" s="5"/>
      <c r="K59" s="4">
        <f t="shared" si="22"/>
        <v>44857</v>
      </c>
      <c r="L59" s="3">
        <f t="shared" si="22"/>
        <v>44857</v>
      </c>
      <c r="M59" s="5"/>
      <c r="N59" s="4">
        <f t="shared" si="17"/>
        <v>44888</v>
      </c>
      <c r="O59" s="3">
        <f t="shared" si="12"/>
        <v>44888</v>
      </c>
      <c r="P59" s="7"/>
      <c r="Q59" s="4">
        <f t="shared" si="23"/>
        <v>44918</v>
      </c>
      <c r="R59" s="3">
        <f t="shared" si="23"/>
        <v>44918</v>
      </c>
      <c r="S59" s="5"/>
    </row>
    <row r="60" spans="2:19" x14ac:dyDescent="0.3">
      <c r="B60" s="4">
        <f t="shared" si="19"/>
        <v>44766</v>
      </c>
      <c r="C60" s="3">
        <f t="shared" si="19"/>
        <v>44766</v>
      </c>
      <c r="D60" s="5"/>
      <c r="E60" s="4">
        <f t="shared" si="20"/>
        <v>44797</v>
      </c>
      <c r="F60" s="3">
        <f t="shared" si="20"/>
        <v>44797</v>
      </c>
      <c r="G60" s="6"/>
      <c r="H60" s="4">
        <f t="shared" si="21"/>
        <v>44828</v>
      </c>
      <c r="I60" s="3">
        <f t="shared" si="21"/>
        <v>44828</v>
      </c>
      <c r="J60" s="5"/>
      <c r="K60" s="4">
        <f t="shared" si="22"/>
        <v>44858</v>
      </c>
      <c r="L60" s="3">
        <f t="shared" si="22"/>
        <v>44858</v>
      </c>
      <c r="M60" s="5"/>
      <c r="N60" s="4">
        <f t="shared" si="17"/>
        <v>44889</v>
      </c>
      <c r="O60" s="3">
        <f t="shared" si="12"/>
        <v>44889</v>
      </c>
      <c r="P60" s="7"/>
      <c r="Q60" s="4">
        <f t="shared" si="23"/>
        <v>44919</v>
      </c>
      <c r="R60" s="3">
        <f t="shared" si="23"/>
        <v>44919</v>
      </c>
      <c r="S60" s="5"/>
    </row>
    <row r="61" spans="2:19" x14ac:dyDescent="0.3">
      <c r="B61" s="4">
        <f t="shared" si="19"/>
        <v>44767</v>
      </c>
      <c r="C61" s="3">
        <f t="shared" si="19"/>
        <v>44767</v>
      </c>
      <c r="D61" s="5"/>
      <c r="E61" s="4">
        <f t="shared" si="20"/>
        <v>44798</v>
      </c>
      <c r="F61" s="3">
        <f t="shared" si="20"/>
        <v>44798</v>
      </c>
      <c r="G61" s="6"/>
      <c r="H61" s="4">
        <f t="shared" si="21"/>
        <v>44829</v>
      </c>
      <c r="I61" s="3">
        <f t="shared" si="21"/>
        <v>44829</v>
      </c>
      <c r="J61" s="5"/>
      <c r="K61" s="4">
        <f t="shared" si="22"/>
        <v>44859</v>
      </c>
      <c r="L61" s="3">
        <f t="shared" si="22"/>
        <v>44859</v>
      </c>
      <c r="M61" s="5"/>
      <c r="N61" s="4">
        <f t="shared" si="17"/>
        <v>44890</v>
      </c>
      <c r="O61" s="3">
        <f t="shared" si="12"/>
        <v>44890</v>
      </c>
      <c r="P61" s="7"/>
      <c r="Q61" s="4">
        <f t="shared" si="23"/>
        <v>44920</v>
      </c>
      <c r="R61" s="3">
        <f t="shared" si="23"/>
        <v>44920</v>
      </c>
      <c r="S61" s="5"/>
    </row>
    <row r="62" spans="2:19" x14ac:dyDescent="0.3">
      <c r="B62" s="4">
        <f t="shared" si="19"/>
        <v>44768</v>
      </c>
      <c r="C62" s="3">
        <f t="shared" si="19"/>
        <v>44768</v>
      </c>
      <c r="D62" s="5"/>
      <c r="E62" s="4">
        <f t="shared" si="20"/>
        <v>44799</v>
      </c>
      <c r="F62" s="3">
        <f t="shared" si="20"/>
        <v>44799</v>
      </c>
      <c r="G62" s="6"/>
      <c r="H62" s="4">
        <f t="shared" si="21"/>
        <v>44830</v>
      </c>
      <c r="I62" s="3">
        <f t="shared" si="21"/>
        <v>44830</v>
      </c>
      <c r="J62" s="5"/>
      <c r="K62" s="4">
        <f t="shared" si="22"/>
        <v>44860</v>
      </c>
      <c r="L62" s="3">
        <f t="shared" si="22"/>
        <v>44860</v>
      </c>
      <c r="M62" s="5"/>
      <c r="N62" s="4">
        <f t="shared" si="17"/>
        <v>44891</v>
      </c>
      <c r="O62" s="3">
        <f t="shared" si="12"/>
        <v>44891</v>
      </c>
      <c r="P62" s="7"/>
      <c r="Q62" s="4">
        <f t="shared" si="23"/>
        <v>44921</v>
      </c>
      <c r="R62" s="3">
        <f t="shared" si="23"/>
        <v>44921</v>
      </c>
      <c r="S62" s="5"/>
    </row>
    <row r="63" spans="2:19" x14ac:dyDescent="0.3">
      <c r="B63" s="4">
        <f t="shared" si="19"/>
        <v>44769</v>
      </c>
      <c r="C63" s="3">
        <f t="shared" si="19"/>
        <v>44769</v>
      </c>
      <c r="D63" s="5"/>
      <c r="E63" s="4">
        <f t="shared" si="20"/>
        <v>44800</v>
      </c>
      <c r="F63" s="3">
        <f t="shared" si="20"/>
        <v>44800</v>
      </c>
      <c r="G63" s="6"/>
      <c r="H63" s="4">
        <f t="shared" si="21"/>
        <v>44831</v>
      </c>
      <c r="I63" s="3">
        <f t="shared" si="21"/>
        <v>44831</v>
      </c>
      <c r="J63" s="5"/>
      <c r="K63" s="4">
        <f t="shared" si="22"/>
        <v>44861</v>
      </c>
      <c r="L63" s="3">
        <f t="shared" si="22"/>
        <v>44861</v>
      </c>
      <c r="M63" s="5"/>
      <c r="N63" s="4">
        <f t="shared" si="17"/>
        <v>44892</v>
      </c>
      <c r="O63" s="3">
        <f t="shared" si="12"/>
        <v>44892</v>
      </c>
      <c r="P63" s="7"/>
      <c r="Q63" s="4">
        <f t="shared" si="23"/>
        <v>44922</v>
      </c>
      <c r="R63" s="3">
        <f t="shared" si="23"/>
        <v>44922</v>
      </c>
      <c r="S63" s="5"/>
    </row>
    <row r="64" spans="2:19" x14ac:dyDescent="0.3">
      <c r="B64" s="4">
        <f t="shared" si="19"/>
        <v>44770</v>
      </c>
      <c r="C64" s="3">
        <f t="shared" si="19"/>
        <v>44770</v>
      </c>
      <c r="D64" s="5"/>
      <c r="E64" s="4">
        <f t="shared" si="20"/>
        <v>44801</v>
      </c>
      <c r="F64" s="3">
        <f t="shared" si="20"/>
        <v>44801</v>
      </c>
      <c r="G64" s="6"/>
      <c r="H64" s="4">
        <f t="shared" si="21"/>
        <v>44832</v>
      </c>
      <c r="I64" s="3">
        <f t="shared" si="21"/>
        <v>44832</v>
      </c>
      <c r="J64" s="5"/>
      <c r="K64" s="4">
        <f t="shared" si="22"/>
        <v>44862</v>
      </c>
      <c r="L64" s="3">
        <f t="shared" si="22"/>
        <v>44862</v>
      </c>
      <c r="M64" s="5"/>
      <c r="N64" s="4">
        <f t="shared" si="17"/>
        <v>44893</v>
      </c>
      <c r="O64" s="3">
        <f t="shared" si="12"/>
        <v>44893</v>
      </c>
      <c r="P64" s="7"/>
      <c r="Q64" s="4">
        <f t="shared" si="23"/>
        <v>44923</v>
      </c>
      <c r="R64" s="3">
        <f t="shared" si="23"/>
        <v>44923</v>
      </c>
      <c r="S64" s="5"/>
    </row>
    <row r="65" spans="2:19" x14ac:dyDescent="0.3">
      <c r="B65" s="4">
        <f t="shared" si="19"/>
        <v>44771</v>
      </c>
      <c r="C65" s="3">
        <f t="shared" si="19"/>
        <v>44771</v>
      </c>
      <c r="D65" s="5"/>
      <c r="E65" s="4">
        <f t="shared" ref="E65:F65" si="24">E64+1</f>
        <v>44802</v>
      </c>
      <c r="F65" s="3">
        <f t="shared" si="24"/>
        <v>44802</v>
      </c>
      <c r="G65" s="6"/>
      <c r="H65" s="4">
        <f t="shared" si="21"/>
        <v>44833</v>
      </c>
      <c r="I65" s="3">
        <f t="shared" si="21"/>
        <v>44833</v>
      </c>
      <c r="J65" s="5"/>
      <c r="K65" s="4">
        <f t="shared" si="22"/>
        <v>44863</v>
      </c>
      <c r="L65" s="3">
        <f t="shared" si="22"/>
        <v>44863</v>
      </c>
      <c r="M65" s="5"/>
      <c r="N65" s="4">
        <f t="shared" si="17"/>
        <v>44894</v>
      </c>
      <c r="O65" s="3">
        <f t="shared" si="12"/>
        <v>44894</v>
      </c>
      <c r="P65" s="7"/>
      <c r="Q65" s="4">
        <f t="shared" si="23"/>
        <v>44924</v>
      </c>
      <c r="R65" s="3">
        <f t="shared" si="23"/>
        <v>44924</v>
      </c>
      <c r="S65" s="5"/>
    </row>
    <row r="66" spans="2:19" x14ac:dyDescent="0.3">
      <c r="B66" s="4">
        <f t="shared" si="19"/>
        <v>44772</v>
      </c>
      <c r="C66" s="3">
        <f t="shared" si="19"/>
        <v>44772</v>
      </c>
      <c r="D66" s="5"/>
      <c r="E66" s="4">
        <f t="shared" ref="E66:F67" si="25">E65+1</f>
        <v>44803</v>
      </c>
      <c r="F66" s="3">
        <f t="shared" si="25"/>
        <v>44803</v>
      </c>
      <c r="G66" s="6"/>
      <c r="H66" s="4">
        <f t="shared" si="21"/>
        <v>44834</v>
      </c>
      <c r="I66" s="3">
        <f t="shared" si="21"/>
        <v>44834</v>
      </c>
      <c r="J66" s="5"/>
      <c r="K66" s="4">
        <f t="shared" si="22"/>
        <v>44864</v>
      </c>
      <c r="L66" s="3">
        <f t="shared" si="22"/>
        <v>44864</v>
      </c>
      <c r="M66" s="5"/>
      <c r="N66" s="4">
        <f t="shared" si="17"/>
        <v>44895</v>
      </c>
      <c r="O66" s="3">
        <f t="shared" si="12"/>
        <v>44895</v>
      </c>
      <c r="P66" s="7"/>
      <c r="Q66" s="4">
        <f t="shared" si="23"/>
        <v>44925</v>
      </c>
      <c r="R66" s="3">
        <f t="shared" si="23"/>
        <v>44925</v>
      </c>
      <c r="S66" s="5"/>
    </row>
    <row r="67" spans="2:19" x14ac:dyDescent="0.3">
      <c r="B67" s="31">
        <f t="shared" si="19"/>
        <v>44773</v>
      </c>
      <c r="C67" s="32">
        <f t="shared" si="19"/>
        <v>44773</v>
      </c>
      <c r="D67" s="10"/>
      <c r="E67" s="4">
        <f t="shared" si="25"/>
        <v>44804</v>
      </c>
      <c r="F67" s="3">
        <f t="shared" si="25"/>
        <v>44804</v>
      </c>
      <c r="G67" s="33"/>
      <c r="H67" s="4"/>
      <c r="I67" s="8"/>
      <c r="J67" s="10"/>
      <c r="K67" s="4">
        <f t="shared" si="22"/>
        <v>44865</v>
      </c>
      <c r="L67" s="3">
        <f t="shared" si="22"/>
        <v>44865</v>
      </c>
      <c r="M67" s="10"/>
      <c r="N67" s="9"/>
      <c r="O67" s="8"/>
      <c r="P67" s="11"/>
      <c r="Q67" s="4">
        <f t="shared" si="23"/>
        <v>44926</v>
      </c>
      <c r="R67" s="3">
        <f t="shared" si="23"/>
        <v>44926</v>
      </c>
      <c r="S67" s="10"/>
    </row>
    <row r="68" spans="2:19" x14ac:dyDescent="0.3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</sheetData>
  <sheetProtection selectLockedCells="1"/>
  <protectedRanges>
    <protectedRange algorithmName="SHA-512" hashValue="+hwg47wkxX5VWH5X/xCaRLf1hxhTI3U6Fhws8mKCI+MAPzHvptNgJGxxQnshRSqpOtHdVS3MX6hiuXuEPFkxZA==" saltValue="i384qtpW7hUnFo/fu1wk9A==" spinCount="100000" sqref="B3:C33 B2 E2 H2 K2 N2 Q2 H3:I33 K3:L33 N3:O33 Q3:R33 E3:F33 B37:C67 B36 E36 H36 K36 N36 Q36 N37:O67 E37:F67 H37:I67 K37:L67 Q37:R67" name="Kalender"/>
  </protectedRanges>
  <mergeCells count="16">
    <mergeCell ref="Q36:S36"/>
    <mergeCell ref="B68:S68"/>
    <mergeCell ref="B35:S35"/>
    <mergeCell ref="B36:D36"/>
    <mergeCell ref="E36:G36"/>
    <mergeCell ref="H36:J36"/>
    <mergeCell ref="K36:M36"/>
    <mergeCell ref="N36:P36"/>
    <mergeCell ref="B1:S1"/>
    <mergeCell ref="B2:D2"/>
    <mergeCell ref="E2:G2"/>
    <mergeCell ref="H2:J2"/>
    <mergeCell ref="K2:M2"/>
    <mergeCell ref="N2:P2"/>
    <mergeCell ref="Q2:S2"/>
    <mergeCell ref="B34:S34"/>
  </mergeCells>
  <conditionalFormatting sqref="B3:D33">
    <cfRule type="expression" dxfId="27" priority="41">
      <formula>WEEKDAY($B3,2)&gt;5</formula>
    </cfRule>
  </conditionalFormatting>
  <conditionalFormatting sqref="H3:J33">
    <cfRule type="expression" dxfId="26" priority="45">
      <formula>WEEKDAY($H3,2)&gt;5</formula>
    </cfRule>
  </conditionalFormatting>
  <conditionalFormatting sqref="N3:P33">
    <cfRule type="expression" dxfId="25" priority="49" stopIfTrue="1">
      <formula>WEEKDAY($N3,2)&gt;5</formula>
    </cfRule>
  </conditionalFormatting>
  <conditionalFormatting sqref="E3:G30">
    <cfRule type="expression" dxfId="24" priority="43" stopIfTrue="1">
      <formula>WEEKDAY($E3,2)&gt;5</formula>
    </cfRule>
  </conditionalFormatting>
  <conditionalFormatting sqref="K3:M32">
    <cfRule type="expression" dxfId="23" priority="47" stopIfTrue="1">
      <formula>WEEKDAY($K3,2)&gt;5</formula>
    </cfRule>
  </conditionalFormatting>
  <conditionalFormatting sqref="Q3:S32">
    <cfRule type="expression" dxfId="22" priority="51">
      <formula>WEEKDAY($Q3,2)&gt;5</formula>
    </cfRule>
  </conditionalFormatting>
  <conditionalFormatting sqref="B37:D67">
    <cfRule type="expression" dxfId="15" priority="2">
      <formula>WEEKDAY($B37,2)&gt;5</formula>
    </cfRule>
  </conditionalFormatting>
  <conditionalFormatting sqref="H37:J66">
    <cfRule type="expression" dxfId="14" priority="6">
      <formula>WEEKDAY($H37,2)&gt;5</formula>
    </cfRule>
  </conditionalFormatting>
  <conditionalFormatting sqref="N37:P66">
    <cfRule type="expression" dxfId="12" priority="10" stopIfTrue="1">
      <formula>WEEKDAY($N37,2)&gt;5</formula>
    </cfRule>
  </conditionalFormatting>
  <conditionalFormatting sqref="E37:G67">
    <cfRule type="expression" dxfId="10" priority="4" stopIfTrue="1">
      <formula>WEEKDAY($E37,2)&gt;5</formula>
    </cfRule>
  </conditionalFormatting>
  <conditionalFormatting sqref="K37:M67">
    <cfRule type="expression" dxfId="9" priority="8" stopIfTrue="1">
      <formula>WEEKDAY($K37,2)&gt;5</formula>
    </cfRule>
  </conditionalFormatting>
  <conditionalFormatting sqref="Q37:S67">
    <cfRule type="expression" dxfId="4" priority="12">
      <formula>WEEKDAY($Q37,2)&gt;5</formula>
    </cfRule>
  </conditionalFormatting>
  <printOptions horizontalCentered="1"/>
  <pageMargins left="0" right="0" top="0" bottom="0" header="0" footer="0"/>
  <pageSetup paperSize="9" scale="95" fitToWidth="0" fitToHeight="0" orientation="landscape" r:id="rId1"/>
  <rowBreaks count="1" manualBreakCount="1">
    <brk id="34" max="16383" man="1"/>
  </rowBreaks>
  <colBreaks count="1" manualBreakCount="1">
    <brk id="1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0" id="{08690F02-60F3-4562-BF1C-A1708DFEC129}">
            <xm:f>MATCH($B3,Feiertage!$B$2:$B$49,0)&gt;0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B3:D33</xm:sqref>
        </x14:conditionalFormatting>
        <x14:conditionalFormatting xmlns:xm="http://schemas.microsoft.com/office/excel/2006/main">
          <x14:cfRule type="expression" priority="42" id="{1A13AAC0-7AE3-4A42-9D9F-1D8FA8B1664E}">
            <xm:f>MATCH($E3,Feiertage!$B$2:$B$49,0)&gt;0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E3:G30</xm:sqref>
        </x14:conditionalFormatting>
        <x14:conditionalFormatting xmlns:xm="http://schemas.microsoft.com/office/excel/2006/main">
          <x14:cfRule type="expression" priority="44" id="{4FAF1D00-A57C-48CF-B04F-09F7B1800847}">
            <xm:f>MATCH($H3,Feiertage!$B$2:$B$49,0)&gt;0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H3:J33</xm:sqref>
        </x14:conditionalFormatting>
        <x14:conditionalFormatting xmlns:xm="http://schemas.microsoft.com/office/excel/2006/main">
          <x14:cfRule type="expression" priority="46" id="{C403E056-69A1-4EEA-9C1B-6C1481BD604B}">
            <xm:f>MATCH($K3,Feiertage!$B$2:$B$49,0)&gt;0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K3:M32</xm:sqref>
        </x14:conditionalFormatting>
        <x14:conditionalFormatting xmlns:xm="http://schemas.microsoft.com/office/excel/2006/main">
          <x14:cfRule type="expression" priority="48" id="{46E3F313-D3B2-4583-8B53-FD110936A69A}">
            <xm:f>MATCH($N3,Feiertage!$B$2:$B$49,0)&gt;0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N3:P33</xm:sqref>
        </x14:conditionalFormatting>
        <x14:conditionalFormatting xmlns:xm="http://schemas.microsoft.com/office/excel/2006/main">
          <x14:cfRule type="expression" priority="50" id="{F5629510-D902-4D85-AA87-544785964303}">
            <xm:f>MATCH($Q3,Feiertage!$B$2:$B$49,0)&gt;0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Q3:S32</xm:sqref>
        </x14:conditionalFormatting>
        <x14:conditionalFormatting xmlns:xm="http://schemas.microsoft.com/office/excel/2006/main">
          <x14:cfRule type="expression" priority="5" id="{D061765C-19AC-41E9-8F1C-6E359D4219D3}">
            <xm:f>MATCH($H37,Feiertage!$B$2:$B$49,0)&gt;0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H37:J66</xm:sqref>
        </x14:conditionalFormatting>
        <x14:conditionalFormatting xmlns:xm="http://schemas.microsoft.com/office/excel/2006/main">
          <x14:cfRule type="expression" priority="9" id="{542B534E-440A-46FF-A32C-547DABB47DF8}">
            <xm:f>MATCH($N37,Feiertage!$B$2:$B$49,0)&gt;0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N37:P66</xm:sqref>
        </x14:conditionalFormatting>
        <x14:conditionalFormatting xmlns:xm="http://schemas.microsoft.com/office/excel/2006/main">
          <x14:cfRule type="expression" priority="1" id="{45E30607-24B4-4160-BD87-5E732C24264E}">
            <xm:f>MATCH($B37,Feiertage!$B$2:$B$49,0)&gt;0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B37:D67</xm:sqref>
        </x14:conditionalFormatting>
        <x14:conditionalFormatting xmlns:xm="http://schemas.microsoft.com/office/excel/2006/main">
          <x14:cfRule type="expression" priority="3" id="{A752A37B-FF98-4443-AAF0-607FBA3A25D0}">
            <xm:f>MATCH($E37,Feiertage!$B$2:$B$49,0)&gt;0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E37:G64 E65:F67</xm:sqref>
        </x14:conditionalFormatting>
        <x14:conditionalFormatting xmlns:xm="http://schemas.microsoft.com/office/excel/2006/main">
          <x14:cfRule type="expression" priority="7" id="{746B7687-2920-4370-B214-297EE93E5E73}">
            <xm:f>MATCH($K37,Feiertage!$B$2:$B$49,0)&gt;0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K37:M66 K67:L67</xm:sqref>
        </x14:conditionalFormatting>
        <x14:conditionalFormatting xmlns:xm="http://schemas.microsoft.com/office/excel/2006/main">
          <x14:cfRule type="expression" priority="11" id="{82D94FBF-FE85-4FEA-A934-8D378AC519A0}">
            <xm:f>MATCH($Q37,Feiertage!$B$2:$B$49,0)&gt;0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Q37:S67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D8B2A-860E-4EB6-89BB-6AB314A6D048}">
  <sheetPr>
    <tabColor theme="5" tint="0.79998168889431442"/>
  </sheetPr>
  <dimension ref="A1:D50"/>
  <sheetViews>
    <sheetView showGridLines="0" workbookViewId="0">
      <pane ySplit="1" topLeftCell="A2" activePane="bottomLeft" state="frozen"/>
      <selection pane="bottomLeft" activeCell="F34" sqref="F34"/>
    </sheetView>
  </sheetViews>
  <sheetFormatPr baseColWidth="10" defaultRowHeight="17.25" x14ac:dyDescent="0.3"/>
  <cols>
    <col min="1" max="1" width="17.140625" style="38" customWidth="1"/>
    <col min="2" max="2" width="20.140625" style="38" customWidth="1"/>
    <col min="3" max="3" width="15.85546875" style="38" customWidth="1"/>
    <col min="4" max="4" width="38" style="37" customWidth="1"/>
    <col min="5" max="16384" width="11.42578125" style="37"/>
  </cols>
  <sheetData>
    <row r="1" spans="1:4" ht="69" customHeight="1" thickBot="1" x14ac:dyDescent="0.35">
      <c r="A1" s="39" t="s">
        <v>0</v>
      </c>
      <c r="B1" s="40">
        <f>YEAR(Urlaubsübersicht!B1)</f>
        <v>2022</v>
      </c>
      <c r="C1" s="41" t="s">
        <v>1</v>
      </c>
      <c r="D1" s="42"/>
    </row>
    <row r="2" spans="1:4" ht="20.25" x14ac:dyDescent="0.3">
      <c r="A2" s="43">
        <f>DATEVALUE("01.01."&amp;$B$1)</f>
        <v>44562</v>
      </c>
      <c r="B2" s="52">
        <f>IF(C2="x",A2,0)</f>
        <v>44562</v>
      </c>
      <c r="C2" s="57" t="s">
        <v>2</v>
      </c>
      <c r="D2" s="44" t="s">
        <v>3</v>
      </c>
    </row>
    <row r="3" spans="1:4" ht="20.25" x14ac:dyDescent="0.3">
      <c r="A3" s="45">
        <f>DATEVALUE("02.01."&amp;$B$1)</f>
        <v>44563</v>
      </c>
      <c r="B3" s="53">
        <f>IF(C3="x",A3,0)</f>
        <v>0</v>
      </c>
      <c r="C3" s="58"/>
      <c r="D3" s="46" t="s">
        <v>4</v>
      </c>
    </row>
    <row r="4" spans="1:4" ht="20.25" x14ac:dyDescent="0.3">
      <c r="A4" s="45">
        <f>DATEVALUE("06.01."&amp;$B$1)</f>
        <v>44567</v>
      </c>
      <c r="B4" s="53">
        <f t="shared" ref="B4:B49" si="0">IF(C4="x",A4,0)</f>
        <v>0</v>
      </c>
      <c r="C4" s="58"/>
      <c r="D4" s="46" t="s">
        <v>5</v>
      </c>
    </row>
    <row r="5" spans="1:4" ht="20.25" x14ac:dyDescent="0.3">
      <c r="A5" s="45">
        <f>A8-48</f>
        <v>44620</v>
      </c>
      <c r="B5" s="53">
        <f t="shared" si="0"/>
        <v>0</v>
      </c>
      <c r="C5" s="58"/>
      <c r="D5" s="46" t="s">
        <v>6</v>
      </c>
    </row>
    <row r="6" spans="1:4" ht="20.25" x14ac:dyDescent="0.3">
      <c r="A6" s="45">
        <f>A8-2</f>
        <v>44666</v>
      </c>
      <c r="B6" s="53">
        <f t="shared" si="0"/>
        <v>44666</v>
      </c>
      <c r="C6" s="58" t="s">
        <v>2</v>
      </c>
      <c r="D6" s="46" t="s">
        <v>7</v>
      </c>
    </row>
    <row r="7" spans="1:4" ht="20.25" x14ac:dyDescent="0.3">
      <c r="A7" s="45">
        <f>A8-1</f>
        <v>44667</v>
      </c>
      <c r="B7" s="53">
        <f t="shared" si="0"/>
        <v>0</v>
      </c>
      <c r="C7" s="58"/>
      <c r="D7" s="46" t="s">
        <v>8</v>
      </c>
    </row>
    <row r="8" spans="1:4" ht="18.75" x14ac:dyDescent="0.3">
      <c r="A8" s="45">
        <f>DOLLAR((DAY(MINUTE($B$1/38)/2+55) &amp; ".4." &amp; $B$1)/7,)*7-IF(YEAR(1)=1904,5,6)</f>
        <v>44668</v>
      </c>
      <c r="B8" s="53">
        <f t="shared" si="0"/>
        <v>44668</v>
      </c>
      <c r="C8" s="55" t="s">
        <v>2</v>
      </c>
      <c r="D8" s="46" t="s">
        <v>9</v>
      </c>
    </row>
    <row r="9" spans="1:4" ht="18.75" x14ac:dyDescent="0.3">
      <c r="A9" s="45">
        <f>A8+1</f>
        <v>44669</v>
      </c>
      <c r="B9" s="53">
        <f t="shared" si="0"/>
        <v>44669</v>
      </c>
      <c r="C9" s="55" t="s">
        <v>2</v>
      </c>
      <c r="D9" s="46" t="s">
        <v>10</v>
      </c>
    </row>
    <row r="10" spans="1:4" ht="18.75" x14ac:dyDescent="0.3">
      <c r="A10" s="45">
        <f>DATEVALUE("01.05."&amp;$B$1)</f>
        <v>44682</v>
      </c>
      <c r="B10" s="53">
        <f t="shared" si="0"/>
        <v>44682</v>
      </c>
      <c r="C10" s="55" t="s">
        <v>2</v>
      </c>
      <c r="D10" s="46" t="s">
        <v>11</v>
      </c>
    </row>
    <row r="11" spans="1:4" ht="18.75" x14ac:dyDescent="0.3">
      <c r="A11" s="45">
        <f>A8+39</f>
        <v>44707</v>
      </c>
      <c r="B11" s="53">
        <f t="shared" si="0"/>
        <v>44707</v>
      </c>
      <c r="C11" s="55" t="s">
        <v>2</v>
      </c>
      <c r="D11" s="46" t="s">
        <v>12</v>
      </c>
    </row>
    <row r="12" spans="1:4" ht="18.75" x14ac:dyDescent="0.3">
      <c r="A12" s="45">
        <f>DATE($B$1,5,1)+15-WEEKDAY(DATE($B$1,5,1))</f>
        <v>44696</v>
      </c>
      <c r="B12" s="53">
        <f t="shared" si="0"/>
        <v>0</v>
      </c>
      <c r="C12" s="55"/>
      <c r="D12" s="46" t="s">
        <v>13</v>
      </c>
    </row>
    <row r="13" spans="1:4" ht="18.75" x14ac:dyDescent="0.3">
      <c r="A13" s="45">
        <f>A8+48</f>
        <v>44716</v>
      </c>
      <c r="B13" s="53">
        <f t="shared" si="0"/>
        <v>0</v>
      </c>
      <c r="C13" s="55"/>
      <c r="D13" s="46" t="s">
        <v>14</v>
      </c>
    </row>
    <row r="14" spans="1:4" ht="18.75" x14ac:dyDescent="0.3">
      <c r="A14" s="45">
        <f>A8+49</f>
        <v>44717</v>
      </c>
      <c r="B14" s="53">
        <f t="shared" si="0"/>
        <v>44717</v>
      </c>
      <c r="C14" s="55" t="s">
        <v>2</v>
      </c>
      <c r="D14" s="46" t="s">
        <v>15</v>
      </c>
    </row>
    <row r="15" spans="1:4" ht="18.75" x14ac:dyDescent="0.3">
      <c r="A15" s="45">
        <f>A8+50</f>
        <v>44718</v>
      </c>
      <c r="B15" s="53">
        <f t="shared" si="0"/>
        <v>44718</v>
      </c>
      <c r="C15" s="55" t="s">
        <v>2</v>
      </c>
      <c r="D15" s="46" t="s">
        <v>16</v>
      </c>
    </row>
    <row r="16" spans="1:4" ht="18.75" x14ac:dyDescent="0.3">
      <c r="A16" s="45">
        <f>A8+60</f>
        <v>44728</v>
      </c>
      <c r="B16" s="53">
        <f t="shared" si="0"/>
        <v>0</v>
      </c>
      <c r="C16" s="55"/>
      <c r="D16" s="46" t="s">
        <v>17</v>
      </c>
    </row>
    <row r="17" spans="1:4" ht="18.75" x14ac:dyDescent="0.3">
      <c r="A17" s="45">
        <f>DATEVALUE("01.08."&amp;$B$1)</f>
        <v>44774</v>
      </c>
      <c r="B17" s="53">
        <f t="shared" si="0"/>
        <v>0</v>
      </c>
      <c r="C17" s="55"/>
      <c r="D17" s="46" t="s">
        <v>18</v>
      </c>
    </row>
    <row r="18" spans="1:4" ht="18.75" x14ac:dyDescent="0.3">
      <c r="A18" s="45">
        <f>DATEVALUE("03.10."&amp;$B$1)</f>
        <v>44837</v>
      </c>
      <c r="B18" s="53">
        <f t="shared" si="0"/>
        <v>44837</v>
      </c>
      <c r="C18" s="55" t="s">
        <v>2</v>
      </c>
      <c r="D18" s="46" t="s">
        <v>19</v>
      </c>
    </row>
    <row r="19" spans="1:4" ht="18.75" x14ac:dyDescent="0.3">
      <c r="A19" s="45">
        <f>DATE($B$1,10,1)+7-WEEKDAY(DATE($B$1,10,1),2)</f>
        <v>44836</v>
      </c>
      <c r="B19" s="53">
        <f t="shared" si="0"/>
        <v>0</v>
      </c>
      <c r="C19" s="55"/>
      <c r="D19" s="46" t="s">
        <v>20</v>
      </c>
    </row>
    <row r="20" spans="1:4" ht="18.75" x14ac:dyDescent="0.3">
      <c r="A20" s="45">
        <v>43399</v>
      </c>
      <c r="B20" s="53">
        <f t="shared" si="0"/>
        <v>0</v>
      </c>
      <c r="C20" s="55"/>
      <c r="D20" s="46" t="s">
        <v>34</v>
      </c>
    </row>
    <row r="21" spans="1:4" ht="18.75" x14ac:dyDescent="0.3">
      <c r="A21" s="45">
        <f>DATEVALUE("31.10."&amp;$B$1)</f>
        <v>44865</v>
      </c>
      <c r="B21" s="53">
        <f t="shared" si="0"/>
        <v>0</v>
      </c>
      <c r="C21" s="55"/>
      <c r="D21" s="46" t="s">
        <v>21</v>
      </c>
    </row>
    <row r="22" spans="1:4" ht="18.75" x14ac:dyDescent="0.3">
      <c r="A22" s="45">
        <f>DATEVALUE("01.11."&amp;$B$1)</f>
        <v>44866</v>
      </c>
      <c r="B22" s="53">
        <f t="shared" si="0"/>
        <v>0</v>
      </c>
      <c r="C22" s="55"/>
      <c r="D22" s="46" t="s">
        <v>22</v>
      </c>
    </row>
    <row r="23" spans="1:4" ht="18.75" x14ac:dyDescent="0.3">
      <c r="A23" s="45">
        <f>DATE($B$1,12,25)-WEEKDAY(DATE($B$1,12,25),2)-35</f>
        <v>44878</v>
      </c>
      <c r="B23" s="53">
        <f t="shared" si="0"/>
        <v>0</v>
      </c>
      <c r="C23" s="55"/>
      <c r="D23" s="46" t="s">
        <v>23</v>
      </c>
    </row>
    <row r="24" spans="1:4" ht="18.75" x14ac:dyDescent="0.3">
      <c r="A24" s="45">
        <f>DATE($B$1,12,25)-WEEKDAY(DATE($B$1,12,25),2)-32</f>
        <v>44881</v>
      </c>
      <c r="B24" s="53">
        <f t="shared" si="0"/>
        <v>0</v>
      </c>
      <c r="C24" s="55"/>
      <c r="D24" s="46" t="s">
        <v>24</v>
      </c>
    </row>
    <row r="25" spans="1:4" ht="18.75" x14ac:dyDescent="0.3">
      <c r="A25" s="45">
        <f>DATE($B$1,12,25)-WEEKDAY(DATE($B$1,12,25),2)-28</f>
        <v>44885</v>
      </c>
      <c r="B25" s="53">
        <f t="shared" si="0"/>
        <v>0</v>
      </c>
      <c r="C25" s="55"/>
      <c r="D25" s="46" t="s">
        <v>25</v>
      </c>
    </row>
    <row r="26" spans="1:4" ht="18.75" x14ac:dyDescent="0.3">
      <c r="A26" s="45">
        <f>DATE($B$1,12,25)-WEEKDAY(DATE($B$1,12,25),2)-21</f>
        <v>44892</v>
      </c>
      <c r="B26" s="53">
        <f t="shared" si="0"/>
        <v>0</v>
      </c>
      <c r="C26" s="55"/>
      <c r="D26" s="46" t="s">
        <v>26</v>
      </c>
    </row>
    <row r="27" spans="1:4" ht="18.75" x14ac:dyDescent="0.3">
      <c r="A27" s="45">
        <f>DATE($B$1,12,25)-WEEKDAY(DATE($B$1,12,25),2)-14</f>
        <v>44899</v>
      </c>
      <c r="B27" s="53">
        <f t="shared" si="0"/>
        <v>0</v>
      </c>
      <c r="C27" s="55"/>
      <c r="D27" s="46" t="s">
        <v>27</v>
      </c>
    </row>
    <row r="28" spans="1:4" ht="18.75" x14ac:dyDescent="0.3">
      <c r="A28" s="45">
        <f>DATE($B$1,12,25)-WEEKDAY(DATE($B$1,12,25),2)-7</f>
        <v>44906</v>
      </c>
      <c r="B28" s="53">
        <f t="shared" si="0"/>
        <v>0</v>
      </c>
      <c r="C28" s="55"/>
      <c r="D28" s="46" t="s">
        <v>28</v>
      </c>
    </row>
    <row r="29" spans="1:4" ht="18.75" x14ac:dyDescent="0.3">
      <c r="A29" s="45">
        <f>DATE($B$1,12,25)-WEEKDAY(DATE($B$1,12,25),2)</f>
        <v>44913</v>
      </c>
      <c r="B29" s="53">
        <f t="shared" si="0"/>
        <v>0</v>
      </c>
      <c r="C29" s="55"/>
      <c r="D29" s="46" t="s">
        <v>29</v>
      </c>
    </row>
    <row r="30" spans="1:4" ht="18.75" x14ac:dyDescent="0.3">
      <c r="A30" s="45">
        <f>DATEVALUE("24.12."&amp;$B$1)</f>
        <v>44919</v>
      </c>
      <c r="B30" s="53">
        <f t="shared" si="0"/>
        <v>0</v>
      </c>
      <c r="C30" s="55"/>
      <c r="D30" s="46" t="s">
        <v>30</v>
      </c>
    </row>
    <row r="31" spans="1:4" ht="18.75" x14ac:dyDescent="0.3">
      <c r="A31" s="45">
        <f>DATEVALUE("25.12."&amp;$B$1)</f>
        <v>44920</v>
      </c>
      <c r="B31" s="53">
        <f t="shared" si="0"/>
        <v>44920</v>
      </c>
      <c r="C31" s="55" t="s">
        <v>2</v>
      </c>
      <c r="D31" s="46" t="s">
        <v>31</v>
      </c>
    </row>
    <row r="32" spans="1:4" ht="18.75" x14ac:dyDescent="0.3">
      <c r="A32" s="45">
        <f>DATEVALUE("26.12."&amp;$B$1)</f>
        <v>44921</v>
      </c>
      <c r="B32" s="53">
        <f t="shared" si="0"/>
        <v>44921</v>
      </c>
      <c r="C32" s="55" t="s">
        <v>2</v>
      </c>
      <c r="D32" s="46" t="s">
        <v>32</v>
      </c>
    </row>
    <row r="33" spans="1:4" ht="18.75" x14ac:dyDescent="0.3">
      <c r="A33" s="45">
        <f>DATEVALUE("31.12."&amp;$B$1)</f>
        <v>44926</v>
      </c>
      <c r="B33" s="53">
        <f t="shared" si="0"/>
        <v>0</v>
      </c>
      <c r="C33" s="55"/>
      <c r="D33" s="46" t="s">
        <v>33</v>
      </c>
    </row>
    <row r="34" spans="1:4" ht="18.75" x14ac:dyDescent="0.3">
      <c r="A34" s="47"/>
      <c r="B34" s="53">
        <f t="shared" si="0"/>
        <v>0</v>
      </c>
      <c r="C34" s="55"/>
      <c r="D34" s="48"/>
    </row>
    <row r="35" spans="1:4" ht="18.75" x14ac:dyDescent="0.3">
      <c r="A35" s="47"/>
      <c r="B35" s="53">
        <f t="shared" si="0"/>
        <v>0</v>
      </c>
      <c r="C35" s="55"/>
      <c r="D35" s="48"/>
    </row>
    <row r="36" spans="1:4" ht="18.75" x14ac:dyDescent="0.3">
      <c r="A36" s="47"/>
      <c r="B36" s="53">
        <f t="shared" si="0"/>
        <v>0</v>
      </c>
      <c r="C36" s="55"/>
      <c r="D36" s="48"/>
    </row>
    <row r="37" spans="1:4" ht="18.75" x14ac:dyDescent="0.3">
      <c r="A37" s="47"/>
      <c r="B37" s="53">
        <f t="shared" si="0"/>
        <v>0</v>
      </c>
      <c r="C37" s="55"/>
      <c r="D37" s="48"/>
    </row>
    <row r="38" spans="1:4" ht="18.75" x14ac:dyDescent="0.3">
      <c r="A38" s="47"/>
      <c r="B38" s="53">
        <f t="shared" si="0"/>
        <v>0</v>
      </c>
      <c r="C38" s="55"/>
      <c r="D38" s="48"/>
    </row>
    <row r="39" spans="1:4" ht="18.75" x14ac:dyDescent="0.3">
      <c r="A39" s="47"/>
      <c r="B39" s="53">
        <f t="shared" si="0"/>
        <v>0</v>
      </c>
      <c r="C39" s="55"/>
      <c r="D39" s="48"/>
    </row>
    <row r="40" spans="1:4" ht="18.75" x14ac:dyDescent="0.3">
      <c r="A40" s="47"/>
      <c r="B40" s="53">
        <f t="shared" si="0"/>
        <v>0</v>
      </c>
      <c r="C40" s="55"/>
      <c r="D40" s="48"/>
    </row>
    <row r="41" spans="1:4" ht="18.75" x14ac:dyDescent="0.3">
      <c r="A41" s="47"/>
      <c r="B41" s="53">
        <f t="shared" si="0"/>
        <v>0</v>
      </c>
      <c r="C41" s="55"/>
      <c r="D41" s="48"/>
    </row>
    <row r="42" spans="1:4" ht="18.75" x14ac:dyDescent="0.3">
      <c r="A42" s="49"/>
      <c r="B42" s="53">
        <f t="shared" si="0"/>
        <v>0</v>
      </c>
      <c r="C42" s="55"/>
      <c r="D42" s="48"/>
    </row>
    <row r="43" spans="1:4" ht="18.75" x14ac:dyDescent="0.3">
      <c r="A43" s="49"/>
      <c r="B43" s="53">
        <f t="shared" si="0"/>
        <v>0</v>
      </c>
      <c r="C43" s="55"/>
      <c r="D43" s="48"/>
    </row>
    <row r="44" spans="1:4" ht="18.75" x14ac:dyDescent="0.3">
      <c r="A44" s="49"/>
      <c r="B44" s="53">
        <f t="shared" si="0"/>
        <v>0</v>
      </c>
      <c r="C44" s="55"/>
      <c r="D44" s="48"/>
    </row>
    <row r="45" spans="1:4" ht="18.75" x14ac:dyDescent="0.3">
      <c r="A45" s="49"/>
      <c r="B45" s="53">
        <f t="shared" si="0"/>
        <v>0</v>
      </c>
      <c r="C45" s="55"/>
      <c r="D45" s="48"/>
    </row>
    <row r="46" spans="1:4" ht="18.75" x14ac:dyDescent="0.3">
      <c r="A46" s="49"/>
      <c r="B46" s="53">
        <f t="shared" si="0"/>
        <v>0</v>
      </c>
      <c r="C46" s="55"/>
      <c r="D46" s="48"/>
    </row>
    <row r="47" spans="1:4" ht="18.75" x14ac:dyDescent="0.3">
      <c r="A47" s="47"/>
      <c r="B47" s="53">
        <f t="shared" si="0"/>
        <v>0</v>
      </c>
      <c r="C47" s="55"/>
      <c r="D47" s="48"/>
    </row>
    <row r="48" spans="1:4" ht="18.75" x14ac:dyDescent="0.3">
      <c r="A48" s="49"/>
      <c r="B48" s="53">
        <f t="shared" si="0"/>
        <v>0</v>
      </c>
      <c r="C48" s="55"/>
      <c r="D48" s="48"/>
    </row>
    <row r="49" spans="1:4" ht="18.75" x14ac:dyDescent="0.3">
      <c r="A49" s="50"/>
      <c r="B49" s="54">
        <f t="shared" si="0"/>
        <v>0</v>
      </c>
      <c r="C49" s="56"/>
      <c r="D49" s="51"/>
    </row>
    <row r="50" spans="1:4" ht="18.75" x14ac:dyDescent="0.3">
      <c r="C50" s="59"/>
    </row>
  </sheetData>
  <sheetProtection selectLockedCells="1"/>
  <conditionalFormatting sqref="B2 B4:B49">
    <cfRule type="expression" dxfId="2" priority="1" stopIfTrue="1">
      <formula>AND(WEEKDAY($B2,2)&gt;5,B2&gt;0)</formula>
    </cfRule>
  </conditionalFormatting>
  <conditionalFormatting sqref="B3">
    <cfRule type="expression" dxfId="3" priority="2" stopIfTrue="1">
      <formula>AND(WEEKDAY($B3,2)&gt;5,B3&gt;0)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Urlaubsübersicht</vt:lpstr>
      <vt:lpstr>Feiertage</vt:lpstr>
      <vt:lpstr>Feiertage!Druckbereich</vt:lpstr>
      <vt:lpstr>Urlaubsübersicht!Druckbereich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 Memic</dc:creator>
  <cp:lastModifiedBy>Sejla Memic</cp:lastModifiedBy>
  <cp:lastPrinted>2021-11-18T13:40:20Z</cp:lastPrinted>
  <dcterms:created xsi:type="dcterms:W3CDTF">2017-09-17T19:22:21Z</dcterms:created>
  <dcterms:modified xsi:type="dcterms:W3CDTF">2021-11-18T13:43:43Z</dcterms:modified>
</cp:coreProperties>
</file>