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opbox\Condivisi\OFFICE-LERNEN\Urlaubskalender\"/>
    </mc:Choice>
  </mc:AlternateContent>
  <xr:revisionPtr revIDLastSave="0" documentId="13_ncr:1_{EAFB5A74-0069-4330-AD16-777C4B8AB3FB}" xr6:coauthVersionLast="44" xr6:coauthVersionMax="44" xr10:uidLastSave="{00000000-0000-0000-0000-000000000000}"/>
  <workbookProtection workbookAlgorithmName="SHA-512" workbookHashValue="gw7A6LkxTvflOJvjSlaDokJjC0tWF5OAR346Uh15o8M4DvJnvMfL1Xhkq8X+vUMda2mCsbdjijl6LZZ/fZ0InA==" workbookSaltValue="88iMaVIy76r8+XpwQqhYrg==" workbookSpinCount="100000" lockStructure="1"/>
  <bookViews>
    <workbookView xWindow="-120" yWindow="-120" windowWidth="29040" windowHeight="15840" tabRatio="698" activeTab="1" xr2:uid="{CF7168F0-A467-432A-B94E-118ED677AAE5}"/>
  </bookViews>
  <sheets>
    <sheet name="Feiertage" sheetId="14" r:id="rId1"/>
    <sheet name="Januar" sheetId="1" r:id="rId2"/>
    <sheet name="Februar" sheetId="2" r:id="rId3"/>
    <sheet name="März" sheetId="3" r:id="rId4"/>
    <sheet name="April" sheetId="4" r:id="rId5"/>
    <sheet name="Mai" sheetId="5" r:id="rId6"/>
    <sheet name="Juni" sheetId="6" r:id="rId7"/>
    <sheet name="Juli" sheetId="7" r:id="rId8"/>
    <sheet name="August" sheetId="8" r:id="rId9"/>
    <sheet name="September" sheetId="9" r:id="rId10"/>
    <sheet name="Oktober" sheetId="10" r:id="rId11"/>
    <sheet name="November" sheetId="11" r:id="rId12"/>
    <sheet name="Dezember" sheetId="12" r:id="rId1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" i="2" l="1"/>
  <c r="AE2" i="2"/>
  <c r="AD3" i="2"/>
  <c r="AE3" i="2" s="1"/>
  <c r="A4" i="2" l="1"/>
  <c r="B1" i="14" l="1"/>
  <c r="B33" i="14" l="1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" i="14" l="1"/>
  <c r="B4" i="14"/>
  <c r="B27" i="14"/>
  <c r="B29" i="14"/>
  <c r="B28" i="14"/>
  <c r="B26" i="14"/>
  <c r="B25" i="14"/>
  <c r="B24" i="14"/>
  <c r="B22" i="14"/>
  <c r="B19" i="14"/>
  <c r="B16" i="14"/>
  <c r="B12" i="14"/>
  <c r="A32" i="14" l="1"/>
  <c r="B32" i="14" s="1"/>
  <c r="A17" i="14"/>
  <c r="A8" i="14"/>
  <c r="A16" i="14" s="1"/>
  <c r="B17" i="14"/>
  <c r="A2" i="14"/>
  <c r="B2" i="14" s="1"/>
  <c r="A3" i="14"/>
  <c r="B3" i="14" s="1"/>
  <c r="A31" i="14"/>
  <c r="B31" i="14" s="1"/>
  <c r="A4" i="14"/>
  <c r="A10" i="14"/>
  <c r="B10" i="14" s="1"/>
  <c r="A18" i="14"/>
  <c r="B18" i="14" s="1"/>
  <c r="A20" i="14"/>
  <c r="B20" i="14" s="1"/>
  <c r="A22" i="14"/>
  <c r="A24" i="14"/>
  <c r="A26" i="14"/>
  <c r="A28" i="14"/>
  <c r="A30" i="14"/>
  <c r="B30" i="14" s="1"/>
  <c r="A12" i="14"/>
  <c r="A19" i="14"/>
  <c r="A21" i="14"/>
  <c r="B21" i="14" s="1"/>
  <c r="A23" i="14"/>
  <c r="B23" i="14" s="1"/>
  <c r="A25" i="14"/>
  <c r="A27" i="14"/>
  <c r="A29" i="14"/>
  <c r="A13" i="14" l="1"/>
  <c r="B13" i="14" s="1"/>
  <c r="A11" i="14"/>
  <c r="B11" i="14" s="1"/>
  <c r="A7" i="14"/>
  <c r="B7" i="14" s="1"/>
  <c r="A5" i="14"/>
  <c r="A14" i="14"/>
  <c r="B14" i="14" s="1"/>
  <c r="B8" i="14"/>
  <c r="A6" i="14"/>
  <c r="B6" i="14" s="1"/>
  <c r="A9" i="14"/>
  <c r="B9" i="14" s="1"/>
  <c r="A15" i="14"/>
  <c r="B15" i="14" s="1"/>
  <c r="A5" i="12" l="1"/>
  <c r="A6" i="12"/>
  <c r="A7" i="12"/>
  <c r="A8" i="12"/>
  <c r="A9" i="12"/>
  <c r="A10" i="12"/>
  <c r="A11" i="12"/>
  <c r="A12" i="12"/>
  <c r="A13" i="12"/>
  <c r="A4" i="12"/>
  <c r="A5" i="11"/>
  <c r="A6" i="11"/>
  <c r="A7" i="11"/>
  <c r="A8" i="11"/>
  <c r="A9" i="11"/>
  <c r="A10" i="11"/>
  <c r="A11" i="11"/>
  <c r="A12" i="11"/>
  <c r="A13" i="11"/>
  <c r="A4" i="11"/>
  <c r="A5" i="10"/>
  <c r="A6" i="10"/>
  <c r="A7" i="10"/>
  <c r="A8" i="10"/>
  <c r="A9" i="10"/>
  <c r="A10" i="10"/>
  <c r="A11" i="10"/>
  <c r="A12" i="10"/>
  <c r="A13" i="10"/>
  <c r="A4" i="10"/>
  <c r="A5" i="9"/>
  <c r="A6" i="9"/>
  <c r="A7" i="9"/>
  <c r="A8" i="9"/>
  <c r="A9" i="9"/>
  <c r="A10" i="9"/>
  <c r="A11" i="9"/>
  <c r="A12" i="9"/>
  <c r="A13" i="9"/>
  <c r="A4" i="9"/>
  <c r="A5" i="8"/>
  <c r="A6" i="8"/>
  <c r="A7" i="8"/>
  <c r="A8" i="8"/>
  <c r="A9" i="8"/>
  <c r="A10" i="8"/>
  <c r="A11" i="8"/>
  <c r="A12" i="8"/>
  <c r="A13" i="8"/>
  <c r="A4" i="8"/>
  <c r="A5" i="7"/>
  <c r="A6" i="7"/>
  <c r="A7" i="7"/>
  <c r="A8" i="7"/>
  <c r="A9" i="7"/>
  <c r="A10" i="7"/>
  <c r="A11" i="7"/>
  <c r="A12" i="7"/>
  <c r="A13" i="7"/>
  <c r="A4" i="7"/>
  <c r="A5" i="6"/>
  <c r="A6" i="6"/>
  <c r="A7" i="6"/>
  <c r="A8" i="6"/>
  <c r="A9" i="6"/>
  <c r="A10" i="6"/>
  <c r="A11" i="6"/>
  <c r="A12" i="6"/>
  <c r="A13" i="6"/>
  <c r="A4" i="6"/>
  <c r="A5" i="5"/>
  <c r="A6" i="5"/>
  <c r="A7" i="5"/>
  <c r="A8" i="5"/>
  <c r="A9" i="5"/>
  <c r="A10" i="5"/>
  <c r="A11" i="5"/>
  <c r="A12" i="5"/>
  <c r="A13" i="5"/>
  <c r="A4" i="5"/>
  <c r="A5" i="4"/>
  <c r="A6" i="4"/>
  <c r="A7" i="4"/>
  <c r="A8" i="4"/>
  <c r="A9" i="4"/>
  <c r="A10" i="4"/>
  <c r="A11" i="4"/>
  <c r="A12" i="4"/>
  <c r="A13" i="4"/>
  <c r="A4" i="4"/>
  <c r="A5" i="3"/>
  <c r="A6" i="3"/>
  <c r="A7" i="3"/>
  <c r="A8" i="3"/>
  <c r="A9" i="3"/>
  <c r="A10" i="3"/>
  <c r="A11" i="3"/>
  <c r="A12" i="3"/>
  <c r="A13" i="3"/>
  <c r="A4" i="3"/>
  <c r="A5" i="2"/>
  <c r="A6" i="2"/>
  <c r="A7" i="2"/>
  <c r="A8" i="2"/>
  <c r="A9" i="2"/>
  <c r="A10" i="2"/>
  <c r="A11" i="2"/>
  <c r="A12" i="2"/>
  <c r="A13" i="2"/>
  <c r="C3" i="11" l="1"/>
  <c r="C3" i="9"/>
  <c r="C3" i="6"/>
  <c r="C3" i="4"/>
  <c r="C3" i="3"/>
  <c r="C3" i="12"/>
  <c r="C3" i="10"/>
  <c r="C3" i="8"/>
  <c r="C3" i="7"/>
  <c r="D3" i="7" s="1"/>
  <c r="C3" i="5"/>
  <c r="AH5" i="1"/>
  <c r="AF5" i="2" s="1"/>
  <c r="AH5" i="3" s="1"/>
  <c r="AG5" i="4" s="1"/>
  <c r="AH5" i="5" s="1"/>
  <c r="AG5" i="6" s="1"/>
  <c r="AH5" i="7" s="1"/>
  <c r="AH5" i="8" s="1"/>
  <c r="AG5" i="9" s="1"/>
  <c r="AH5" i="10" s="1"/>
  <c r="AG5" i="11" s="1"/>
  <c r="AH5" i="12" s="1"/>
  <c r="AH6" i="1"/>
  <c r="AF6" i="2" s="1"/>
  <c r="AH6" i="3" s="1"/>
  <c r="AG6" i="4" s="1"/>
  <c r="AH6" i="5" s="1"/>
  <c r="AG6" i="6" s="1"/>
  <c r="AH6" i="7" s="1"/>
  <c r="AH6" i="8" s="1"/>
  <c r="AG6" i="9" s="1"/>
  <c r="AH6" i="10" s="1"/>
  <c r="AG6" i="11" s="1"/>
  <c r="AH6" i="12" s="1"/>
  <c r="AH7" i="1"/>
  <c r="AF7" i="2" s="1"/>
  <c r="AH7" i="3" s="1"/>
  <c r="AG7" i="4" s="1"/>
  <c r="AH7" i="5" s="1"/>
  <c r="AG7" i="6" s="1"/>
  <c r="AH7" i="7" s="1"/>
  <c r="AH7" i="8" s="1"/>
  <c r="AG7" i="9" s="1"/>
  <c r="AH7" i="10" s="1"/>
  <c r="AG7" i="11" s="1"/>
  <c r="AH7" i="12" s="1"/>
  <c r="AH8" i="1"/>
  <c r="AF8" i="2" s="1"/>
  <c r="AH8" i="3" s="1"/>
  <c r="AG8" i="4" s="1"/>
  <c r="AH8" i="5" s="1"/>
  <c r="AG8" i="6" s="1"/>
  <c r="AH8" i="7" s="1"/>
  <c r="AH8" i="8" s="1"/>
  <c r="AG8" i="9" s="1"/>
  <c r="AH8" i="10" s="1"/>
  <c r="AG8" i="11" s="1"/>
  <c r="AH8" i="12" s="1"/>
  <c r="AH9" i="1"/>
  <c r="AF9" i="2" s="1"/>
  <c r="AH9" i="3" s="1"/>
  <c r="AG9" i="4" s="1"/>
  <c r="AH9" i="5" s="1"/>
  <c r="AG9" i="6" s="1"/>
  <c r="AH9" i="7" s="1"/>
  <c r="AH9" i="8" s="1"/>
  <c r="AG9" i="9" s="1"/>
  <c r="AH9" i="10" s="1"/>
  <c r="AG9" i="11" s="1"/>
  <c r="AH9" i="12" s="1"/>
  <c r="AH10" i="1"/>
  <c r="AF10" i="2" s="1"/>
  <c r="AH10" i="3" s="1"/>
  <c r="AG10" i="4" s="1"/>
  <c r="AH10" i="5" s="1"/>
  <c r="AG10" i="6" s="1"/>
  <c r="AH10" i="7" s="1"/>
  <c r="AH10" i="8" s="1"/>
  <c r="AG10" i="9" s="1"/>
  <c r="AH10" i="10" s="1"/>
  <c r="AG10" i="11" s="1"/>
  <c r="AH10" i="12" s="1"/>
  <c r="AH11" i="1"/>
  <c r="AF11" i="2" s="1"/>
  <c r="AH11" i="3" s="1"/>
  <c r="AG11" i="4" s="1"/>
  <c r="AH11" i="5" s="1"/>
  <c r="AG11" i="6" s="1"/>
  <c r="AH11" i="7" s="1"/>
  <c r="AH11" i="8" s="1"/>
  <c r="AG11" i="9" s="1"/>
  <c r="AH11" i="10" s="1"/>
  <c r="AG11" i="11" s="1"/>
  <c r="AH11" i="12" s="1"/>
  <c r="AH12" i="1"/>
  <c r="AF12" i="2" s="1"/>
  <c r="AH12" i="3" s="1"/>
  <c r="AG12" i="4" s="1"/>
  <c r="AH12" i="5" s="1"/>
  <c r="AG12" i="6" s="1"/>
  <c r="AH12" i="7" s="1"/>
  <c r="AH12" i="8" s="1"/>
  <c r="AG12" i="9" s="1"/>
  <c r="AH12" i="10" s="1"/>
  <c r="AG12" i="11" s="1"/>
  <c r="AH12" i="12" s="1"/>
  <c r="AH13" i="1"/>
  <c r="AF13" i="2" s="1"/>
  <c r="AH13" i="3" s="1"/>
  <c r="AG13" i="4" s="1"/>
  <c r="AH13" i="5" s="1"/>
  <c r="AG13" i="6" s="1"/>
  <c r="AH13" i="7" s="1"/>
  <c r="AH13" i="8" s="1"/>
  <c r="AG13" i="9" s="1"/>
  <c r="AH13" i="10" s="1"/>
  <c r="AG13" i="11" s="1"/>
  <c r="AH13" i="12" s="1"/>
  <c r="AH4" i="1"/>
  <c r="AF4" i="2" s="1"/>
  <c r="AH4" i="3" s="1"/>
  <c r="AG4" i="4" s="1"/>
  <c r="AH4" i="5" s="1"/>
  <c r="AG4" i="6" s="1"/>
  <c r="AH4" i="7" s="1"/>
  <c r="AH4" i="8" s="1"/>
  <c r="AG4" i="9" s="1"/>
  <c r="AH4" i="10" s="1"/>
  <c r="AG4" i="11" s="1"/>
  <c r="AH4" i="12" s="1"/>
  <c r="C3" i="1"/>
  <c r="C2" i="7" l="1"/>
  <c r="C2" i="12"/>
  <c r="D3" i="12"/>
  <c r="D3" i="11"/>
  <c r="C2" i="11"/>
  <c r="D3" i="10"/>
  <c r="C2" i="10"/>
  <c r="D3" i="9"/>
  <c r="C2" i="9"/>
  <c r="D3" i="8"/>
  <c r="C2" i="8"/>
  <c r="D2" i="7"/>
  <c r="E3" i="7"/>
  <c r="D3" i="6"/>
  <c r="C2" i="6"/>
  <c r="D3" i="5"/>
  <c r="C2" i="5"/>
  <c r="D3" i="4"/>
  <c r="C2" i="4"/>
  <c r="D3" i="3"/>
  <c r="C2" i="3"/>
  <c r="C2" i="1"/>
  <c r="D3" i="1"/>
  <c r="D2" i="12" l="1"/>
  <c r="E3" i="12"/>
  <c r="D2" i="11"/>
  <c r="E3" i="11"/>
  <c r="D2" i="10"/>
  <c r="E3" i="10"/>
  <c r="D2" i="9"/>
  <c r="E3" i="9"/>
  <c r="D2" i="8"/>
  <c r="E3" i="8"/>
  <c r="F3" i="7"/>
  <c r="E2" i="7"/>
  <c r="D2" i="6"/>
  <c r="E3" i="6"/>
  <c r="D2" i="5"/>
  <c r="E3" i="5"/>
  <c r="D2" i="4"/>
  <c r="E3" i="4"/>
  <c r="D2" i="3"/>
  <c r="E3" i="3"/>
  <c r="D2" i="1"/>
  <c r="E3" i="1"/>
  <c r="F3" i="12" l="1"/>
  <c r="E2" i="12"/>
  <c r="E2" i="11"/>
  <c r="F3" i="11"/>
  <c r="F3" i="10"/>
  <c r="E2" i="10"/>
  <c r="F3" i="9"/>
  <c r="E2" i="9"/>
  <c r="F3" i="8"/>
  <c r="E2" i="8"/>
  <c r="G3" i="7"/>
  <c r="F2" i="7"/>
  <c r="F3" i="6"/>
  <c r="E2" i="6"/>
  <c r="E2" i="5"/>
  <c r="F3" i="5"/>
  <c r="F3" i="4"/>
  <c r="E2" i="4"/>
  <c r="E2" i="3"/>
  <c r="F3" i="3"/>
  <c r="F3" i="1"/>
  <c r="E2" i="1"/>
  <c r="G3" i="12" l="1"/>
  <c r="F2" i="12"/>
  <c r="G3" i="11"/>
  <c r="F2" i="11"/>
  <c r="G3" i="10"/>
  <c r="F2" i="10"/>
  <c r="G3" i="9"/>
  <c r="F2" i="9"/>
  <c r="G3" i="8"/>
  <c r="F2" i="8"/>
  <c r="H3" i="7"/>
  <c r="G2" i="7"/>
  <c r="G3" i="6"/>
  <c r="F2" i="6"/>
  <c r="F2" i="5"/>
  <c r="G3" i="5"/>
  <c r="F2" i="4"/>
  <c r="G3" i="4"/>
  <c r="G3" i="3"/>
  <c r="F2" i="3"/>
  <c r="G3" i="1"/>
  <c r="F2" i="1"/>
  <c r="G2" i="12" l="1"/>
  <c r="H3" i="12"/>
  <c r="H3" i="11"/>
  <c r="G2" i="11"/>
  <c r="H3" i="10"/>
  <c r="G2" i="10"/>
  <c r="H3" i="9"/>
  <c r="G2" i="9"/>
  <c r="H3" i="8"/>
  <c r="G2" i="8"/>
  <c r="H2" i="7"/>
  <c r="I3" i="7"/>
  <c r="H3" i="6"/>
  <c r="G2" i="6"/>
  <c r="H3" i="5"/>
  <c r="G2" i="5"/>
  <c r="H3" i="4"/>
  <c r="G2" i="4"/>
  <c r="H3" i="3"/>
  <c r="G2" i="3"/>
  <c r="H3" i="1"/>
  <c r="G2" i="1"/>
  <c r="I3" i="12" l="1"/>
  <c r="H2" i="12"/>
  <c r="H2" i="11"/>
  <c r="I3" i="11"/>
  <c r="H2" i="10"/>
  <c r="I3" i="10"/>
  <c r="H2" i="9"/>
  <c r="I3" i="9"/>
  <c r="H2" i="8"/>
  <c r="I3" i="8"/>
  <c r="I2" i="7"/>
  <c r="J3" i="7"/>
  <c r="H2" i="6"/>
  <c r="I3" i="6"/>
  <c r="H2" i="5"/>
  <c r="I3" i="5"/>
  <c r="H2" i="4"/>
  <c r="I3" i="4"/>
  <c r="H2" i="3"/>
  <c r="I3" i="3"/>
  <c r="I3" i="1"/>
  <c r="H2" i="1"/>
  <c r="I2" i="12" l="1"/>
  <c r="J3" i="12"/>
  <c r="I2" i="11"/>
  <c r="J3" i="11"/>
  <c r="J3" i="10"/>
  <c r="I2" i="10"/>
  <c r="J3" i="9"/>
  <c r="I2" i="9"/>
  <c r="J3" i="8"/>
  <c r="I2" i="8"/>
  <c r="K3" i="7"/>
  <c r="J2" i="7"/>
  <c r="I2" i="6"/>
  <c r="J3" i="6"/>
  <c r="J3" i="5"/>
  <c r="I2" i="5"/>
  <c r="I2" i="4"/>
  <c r="J3" i="4"/>
  <c r="I2" i="3"/>
  <c r="J3" i="3"/>
  <c r="J3" i="1"/>
  <c r="I2" i="1"/>
  <c r="K3" i="12" l="1"/>
  <c r="J2" i="12"/>
  <c r="K3" i="11"/>
  <c r="J2" i="11"/>
  <c r="K3" i="10"/>
  <c r="J2" i="10"/>
  <c r="K3" i="9"/>
  <c r="J2" i="9"/>
  <c r="K3" i="8"/>
  <c r="J2" i="8"/>
  <c r="L3" i="7"/>
  <c r="K2" i="7"/>
  <c r="J2" i="6"/>
  <c r="K3" i="6"/>
  <c r="K3" i="5"/>
  <c r="J2" i="5"/>
  <c r="K3" i="4"/>
  <c r="J2" i="4"/>
  <c r="K3" i="3"/>
  <c r="J2" i="3"/>
  <c r="K3" i="1"/>
  <c r="J2" i="1"/>
  <c r="K2" i="12" l="1"/>
  <c r="L3" i="12"/>
  <c r="L3" i="11"/>
  <c r="K2" i="11"/>
  <c r="L3" i="10"/>
  <c r="K2" i="10"/>
  <c r="L3" i="9"/>
  <c r="K2" i="9"/>
  <c r="L3" i="8"/>
  <c r="K2" i="8"/>
  <c r="L2" i="7"/>
  <c r="M3" i="7"/>
  <c r="L3" i="6"/>
  <c r="K2" i="6"/>
  <c r="L3" i="5"/>
  <c r="K2" i="5"/>
  <c r="L3" i="4"/>
  <c r="K2" i="4"/>
  <c r="L3" i="3"/>
  <c r="K2" i="3"/>
  <c r="L3" i="1"/>
  <c r="K2" i="1"/>
  <c r="L2" i="12" l="1"/>
  <c r="M3" i="12"/>
  <c r="L2" i="11"/>
  <c r="M3" i="11"/>
  <c r="L2" i="10"/>
  <c r="M3" i="10"/>
  <c r="L2" i="9"/>
  <c r="M3" i="9"/>
  <c r="L2" i="8"/>
  <c r="M3" i="8"/>
  <c r="N3" i="7"/>
  <c r="M2" i="7"/>
  <c r="L2" i="6"/>
  <c r="M3" i="6"/>
  <c r="L2" i="5"/>
  <c r="M3" i="5"/>
  <c r="L2" i="4"/>
  <c r="M3" i="4"/>
  <c r="L2" i="3"/>
  <c r="M3" i="3"/>
  <c r="M3" i="1"/>
  <c r="L2" i="1"/>
  <c r="N3" i="12" l="1"/>
  <c r="M2" i="12"/>
  <c r="N3" i="11"/>
  <c r="M2" i="11"/>
  <c r="N3" i="10"/>
  <c r="M2" i="10"/>
  <c r="N3" i="9"/>
  <c r="M2" i="9"/>
  <c r="N3" i="8"/>
  <c r="M2" i="8"/>
  <c r="O3" i="7"/>
  <c r="N2" i="7"/>
  <c r="M2" i="6"/>
  <c r="N3" i="6"/>
  <c r="M2" i="5"/>
  <c r="N3" i="5"/>
  <c r="M2" i="4"/>
  <c r="N3" i="4"/>
  <c r="N3" i="3"/>
  <c r="M2" i="3"/>
  <c r="N3" i="1"/>
  <c r="M2" i="1"/>
  <c r="O3" i="12" l="1"/>
  <c r="N2" i="12"/>
  <c r="O3" i="11"/>
  <c r="N2" i="11"/>
  <c r="O3" i="10"/>
  <c r="N2" i="10"/>
  <c r="O3" i="9"/>
  <c r="N2" i="9"/>
  <c r="O3" i="8"/>
  <c r="N2" i="8"/>
  <c r="P3" i="7"/>
  <c r="O2" i="7"/>
  <c r="N2" i="6"/>
  <c r="O3" i="6"/>
  <c r="O3" i="5"/>
  <c r="N2" i="5"/>
  <c r="N2" i="4"/>
  <c r="O3" i="4"/>
  <c r="O3" i="3"/>
  <c r="N2" i="3"/>
  <c r="O3" i="1"/>
  <c r="N2" i="1"/>
  <c r="O2" i="12" l="1"/>
  <c r="P3" i="12"/>
  <c r="P3" i="11"/>
  <c r="O2" i="11"/>
  <c r="P3" i="10"/>
  <c r="O2" i="10"/>
  <c r="P3" i="9"/>
  <c r="O2" i="9"/>
  <c r="P3" i="8"/>
  <c r="O2" i="8"/>
  <c r="P2" i="7"/>
  <c r="Q3" i="7"/>
  <c r="P3" i="6"/>
  <c r="O2" i="6"/>
  <c r="P3" i="5"/>
  <c r="O2" i="5"/>
  <c r="P3" i="4"/>
  <c r="O2" i="4"/>
  <c r="P3" i="3"/>
  <c r="O2" i="3"/>
  <c r="P3" i="1"/>
  <c r="O2" i="1"/>
  <c r="Q3" i="12" l="1"/>
  <c r="P2" i="12"/>
  <c r="P2" i="11"/>
  <c r="Q3" i="11"/>
  <c r="P2" i="10"/>
  <c r="Q3" i="10"/>
  <c r="P2" i="9"/>
  <c r="Q3" i="9"/>
  <c r="P2" i="8"/>
  <c r="Q3" i="8"/>
  <c r="Q2" i="7"/>
  <c r="R3" i="7"/>
  <c r="P2" i="6"/>
  <c r="Q3" i="6"/>
  <c r="P2" i="5"/>
  <c r="Q3" i="5"/>
  <c r="P2" i="4"/>
  <c r="Q3" i="4"/>
  <c r="P2" i="3"/>
  <c r="Q3" i="3"/>
  <c r="P2" i="1"/>
  <c r="Q3" i="1"/>
  <c r="Q2" i="12" l="1"/>
  <c r="R3" i="12"/>
  <c r="Q2" i="11"/>
  <c r="R3" i="11"/>
  <c r="R3" i="10"/>
  <c r="Q2" i="10"/>
  <c r="R3" i="9"/>
  <c r="Q2" i="9"/>
  <c r="R3" i="8"/>
  <c r="Q2" i="8"/>
  <c r="S3" i="7"/>
  <c r="R2" i="7"/>
  <c r="R3" i="6"/>
  <c r="Q2" i="6"/>
  <c r="Q2" i="5"/>
  <c r="R3" i="5"/>
  <c r="R3" i="4"/>
  <c r="Q2" i="4"/>
  <c r="Q2" i="3"/>
  <c r="R3" i="3"/>
  <c r="Q2" i="1"/>
  <c r="R3" i="1"/>
  <c r="S3" i="12" l="1"/>
  <c r="R2" i="12"/>
  <c r="S3" i="11"/>
  <c r="R2" i="11"/>
  <c r="S3" i="10"/>
  <c r="R2" i="10"/>
  <c r="S3" i="9"/>
  <c r="R2" i="9"/>
  <c r="S3" i="8"/>
  <c r="R2" i="8"/>
  <c r="T3" i="7"/>
  <c r="S2" i="7"/>
  <c r="S3" i="6"/>
  <c r="R2" i="6"/>
  <c r="R2" i="5"/>
  <c r="S3" i="5"/>
  <c r="R2" i="4"/>
  <c r="S3" i="4"/>
  <c r="R2" i="3"/>
  <c r="S3" i="3"/>
  <c r="R2" i="1"/>
  <c r="S3" i="1"/>
  <c r="S2" i="12" l="1"/>
  <c r="T3" i="12"/>
  <c r="T3" i="11"/>
  <c r="S2" i="11"/>
  <c r="T3" i="10"/>
  <c r="S2" i="10"/>
  <c r="T3" i="9"/>
  <c r="S2" i="9"/>
  <c r="T3" i="8"/>
  <c r="S2" i="8"/>
  <c r="T2" i="7"/>
  <c r="U3" i="7"/>
  <c r="T3" i="6"/>
  <c r="S2" i="6"/>
  <c r="T3" i="5"/>
  <c r="S2" i="5"/>
  <c r="T3" i="4"/>
  <c r="S2" i="4"/>
  <c r="T3" i="3"/>
  <c r="S2" i="3"/>
  <c r="T3" i="1"/>
  <c r="S2" i="1"/>
  <c r="T2" i="12" l="1"/>
  <c r="U3" i="12"/>
  <c r="T2" i="11"/>
  <c r="U3" i="11"/>
  <c r="T2" i="10"/>
  <c r="U3" i="10"/>
  <c r="T2" i="9"/>
  <c r="U3" i="9"/>
  <c r="T2" i="8"/>
  <c r="U3" i="8"/>
  <c r="V3" i="7"/>
  <c r="U2" i="7"/>
  <c r="T2" i="6"/>
  <c r="U3" i="6"/>
  <c r="T2" i="5"/>
  <c r="U3" i="5"/>
  <c r="T2" i="4"/>
  <c r="U3" i="4"/>
  <c r="T2" i="3"/>
  <c r="U3" i="3"/>
  <c r="U3" i="1"/>
  <c r="T2" i="1"/>
  <c r="V3" i="12" l="1"/>
  <c r="U2" i="12"/>
  <c r="U2" i="11"/>
  <c r="V3" i="11"/>
  <c r="V3" i="10"/>
  <c r="U2" i="10"/>
  <c r="V3" i="9"/>
  <c r="U2" i="9"/>
  <c r="V3" i="8"/>
  <c r="U2" i="8"/>
  <c r="W3" i="7"/>
  <c r="V2" i="7"/>
  <c r="U2" i="6"/>
  <c r="V3" i="6"/>
  <c r="U2" i="5"/>
  <c r="V3" i="5"/>
  <c r="U2" i="4"/>
  <c r="V3" i="4"/>
  <c r="V3" i="3"/>
  <c r="U2" i="3"/>
  <c r="U2" i="1"/>
  <c r="V3" i="1"/>
  <c r="W3" i="12" l="1"/>
  <c r="V2" i="12"/>
  <c r="W3" i="11"/>
  <c r="V2" i="11"/>
  <c r="W3" i="10"/>
  <c r="V2" i="10"/>
  <c r="W3" i="9"/>
  <c r="V2" i="9"/>
  <c r="W3" i="8"/>
  <c r="V2" i="8"/>
  <c r="X3" i="7"/>
  <c r="W2" i="7"/>
  <c r="V2" i="6"/>
  <c r="W3" i="6"/>
  <c r="V2" i="5"/>
  <c r="W3" i="5"/>
  <c r="W3" i="4"/>
  <c r="V2" i="4"/>
  <c r="W3" i="3"/>
  <c r="V2" i="3"/>
  <c r="W3" i="1"/>
  <c r="V2" i="1"/>
  <c r="W2" i="12" l="1"/>
  <c r="X3" i="12"/>
  <c r="X3" i="11"/>
  <c r="W2" i="11"/>
  <c r="X3" i="10"/>
  <c r="W2" i="10"/>
  <c r="X3" i="9"/>
  <c r="W2" i="9"/>
  <c r="X3" i="8"/>
  <c r="W2" i="8"/>
  <c r="X2" i="7"/>
  <c r="Y3" i="7"/>
  <c r="X3" i="6"/>
  <c r="W2" i="6"/>
  <c r="X3" i="5"/>
  <c r="W2" i="5"/>
  <c r="X3" i="4"/>
  <c r="W2" i="4"/>
  <c r="X3" i="3"/>
  <c r="W2" i="3"/>
  <c r="X3" i="1"/>
  <c r="W2" i="1"/>
  <c r="Y3" i="12" l="1"/>
  <c r="X2" i="12"/>
  <c r="X2" i="11"/>
  <c r="Y3" i="11"/>
  <c r="X2" i="10"/>
  <c r="Y3" i="10"/>
  <c r="X2" i="9"/>
  <c r="Y3" i="9"/>
  <c r="X2" i="8"/>
  <c r="Y3" i="8"/>
  <c r="Y2" i="7"/>
  <c r="Z3" i="7"/>
  <c r="X2" i="6"/>
  <c r="Y3" i="6"/>
  <c r="X2" i="5"/>
  <c r="Y3" i="5"/>
  <c r="X2" i="4"/>
  <c r="Y3" i="4"/>
  <c r="X2" i="3"/>
  <c r="Y3" i="3"/>
  <c r="Y3" i="1"/>
  <c r="X2" i="1"/>
  <c r="Z3" i="12" l="1"/>
  <c r="Y2" i="12"/>
  <c r="Z3" i="11"/>
  <c r="Y2" i="11"/>
  <c r="Y2" i="10"/>
  <c r="Z3" i="10"/>
  <c r="Z3" i="9"/>
  <c r="Y2" i="9"/>
  <c r="Z3" i="8"/>
  <c r="Y2" i="8"/>
  <c r="AA3" i="7"/>
  <c r="Z2" i="7"/>
  <c r="Y2" i="6"/>
  <c r="Z3" i="6"/>
  <c r="Y2" i="5"/>
  <c r="Z3" i="5"/>
  <c r="Y2" i="4"/>
  <c r="Z3" i="4"/>
  <c r="Z3" i="3"/>
  <c r="Y2" i="3"/>
  <c r="Z3" i="1"/>
  <c r="Y2" i="1"/>
  <c r="AA3" i="12" l="1"/>
  <c r="Z2" i="12"/>
  <c r="AA3" i="11"/>
  <c r="Z2" i="11"/>
  <c r="AA3" i="10"/>
  <c r="Z2" i="10"/>
  <c r="AA3" i="9"/>
  <c r="Z2" i="9"/>
  <c r="AA3" i="8"/>
  <c r="Z2" i="8"/>
  <c r="AB3" i="7"/>
  <c r="AA2" i="7"/>
  <c r="Z2" i="6"/>
  <c r="AA3" i="6"/>
  <c r="Z2" i="5"/>
  <c r="AA3" i="5"/>
  <c r="Z2" i="4"/>
  <c r="AA3" i="4"/>
  <c r="AA3" i="3"/>
  <c r="Z2" i="3"/>
  <c r="AA3" i="1"/>
  <c r="Z2" i="1"/>
  <c r="AA2" i="12" l="1"/>
  <c r="AB3" i="12"/>
  <c r="AB3" i="11"/>
  <c r="AA2" i="11"/>
  <c r="AB3" i="10"/>
  <c r="AA2" i="10"/>
  <c r="AB3" i="9"/>
  <c r="AA2" i="9"/>
  <c r="AB3" i="8"/>
  <c r="AA2" i="8"/>
  <c r="AB2" i="7"/>
  <c r="AC3" i="7"/>
  <c r="AB3" i="6"/>
  <c r="AA2" i="6"/>
  <c r="AB3" i="5"/>
  <c r="AA2" i="5"/>
  <c r="AB3" i="4"/>
  <c r="AA2" i="4"/>
  <c r="AB3" i="3"/>
  <c r="AA2" i="3"/>
  <c r="AB3" i="1"/>
  <c r="AA2" i="1"/>
  <c r="AC3" i="12" l="1"/>
  <c r="AB2" i="12"/>
  <c r="AB2" i="11"/>
  <c r="AC3" i="11"/>
  <c r="AB2" i="10"/>
  <c r="AC3" i="10"/>
  <c r="AB2" i="9"/>
  <c r="AC3" i="9"/>
  <c r="AB2" i="8"/>
  <c r="AC3" i="8"/>
  <c r="AD3" i="7"/>
  <c r="AC2" i="7"/>
  <c r="AB2" i="6"/>
  <c r="AC3" i="6"/>
  <c r="AB2" i="5"/>
  <c r="AC3" i="5"/>
  <c r="AB2" i="4"/>
  <c r="AC3" i="4"/>
  <c r="AB2" i="3"/>
  <c r="AC3" i="3"/>
  <c r="AC3" i="1"/>
  <c r="AB2" i="1"/>
  <c r="AC2" i="12" l="1"/>
  <c r="AD3" i="12"/>
  <c r="AC2" i="11"/>
  <c r="AD3" i="11"/>
  <c r="AD3" i="10"/>
  <c r="AC2" i="10"/>
  <c r="AD3" i="9"/>
  <c r="AC2" i="9"/>
  <c r="AD3" i="8"/>
  <c r="AC2" i="8"/>
  <c r="AE3" i="7"/>
  <c r="AD2" i="7"/>
  <c r="AC2" i="6"/>
  <c r="AD3" i="6"/>
  <c r="AD3" i="5"/>
  <c r="AC2" i="5"/>
  <c r="AD3" i="4"/>
  <c r="AC2" i="4"/>
  <c r="AC2" i="3"/>
  <c r="AD3" i="3"/>
  <c r="AD3" i="1"/>
  <c r="AC2" i="1"/>
  <c r="AE3" i="12" l="1"/>
  <c r="AD2" i="12"/>
  <c r="AE3" i="11"/>
  <c r="AD2" i="11"/>
  <c r="AE3" i="10"/>
  <c r="AD2" i="10"/>
  <c r="AE3" i="9"/>
  <c r="AD2" i="9"/>
  <c r="AE3" i="8"/>
  <c r="AD2" i="8"/>
  <c r="AF3" i="7"/>
  <c r="AE2" i="7"/>
  <c r="AD2" i="6"/>
  <c r="AE3" i="6"/>
  <c r="AD2" i="5"/>
  <c r="AE3" i="5"/>
  <c r="AD2" i="4"/>
  <c r="AE3" i="4"/>
  <c r="AD2" i="3"/>
  <c r="AE3" i="3"/>
  <c r="AE3" i="1"/>
  <c r="AD2" i="1"/>
  <c r="AE2" i="12" l="1"/>
  <c r="AF3" i="12"/>
  <c r="AF3" i="11"/>
  <c r="AE2" i="11"/>
  <c r="AF3" i="10"/>
  <c r="AE2" i="10"/>
  <c r="AF3" i="9"/>
  <c r="AE2" i="9"/>
  <c r="AF3" i="8"/>
  <c r="AE2" i="8"/>
  <c r="AF2" i="7"/>
  <c r="AG3" i="7"/>
  <c r="AG2" i="7" s="1"/>
  <c r="AF3" i="6"/>
  <c r="AE2" i="6"/>
  <c r="AF3" i="5"/>
  <c r="AE2" i="5"/>
  <c r="AF3" i="4"/>
  <c r="AE2" i="4"/>
  <c r="AF3" i="3"/>
  <c r="AE2" i="3"/>
  <c r="AF3" i="1"/>
  <c r="AE2" i="1"/>
  <c r="AG3" i="12" l="1"/>
  <c r="AG2" i="12" s="1"/>
  <c r="AF2" i="12"/>
  <c r="AF2" i="11"/>
  <c r="AF2" i="10"/>
  <c r="AG3" i="10"/>
  <c r="AG2" i="10" s="1"/>
  <c r="AF2" i="9"/>
  <c r="AF2" i="8"/>
  <c r="AG3" i="8"/>
  <c r="AG2" i="8" s="1"/>
  <c r="AF2" i="6"/>
  <c r="AF2" i="5"/>
  <c r="AG3" i="5"/>
  <c r="AG2" i="5" s="1"/>
  <c r="AF2" i="4"/>
  <c r="AF2" i="3"/>
  <c r="AG3" i="3"/>
  <c r="AG2" i="3" s="1"/>
  <c r="AG3" i="1"/>
  <c r="AG2" i="1" s="1"/>
  <c r="AF2" i="1"/>
  <c r="C3" i="2"/>
  <c r="C2" i="2" s="1"/>
  <c r="D3" i="2" l="1"/>
  <c r="D2" i="2" s="1"/>
  <c r="E3" i="2"/>
  <c r="E2" i="2" l="1"/>
  <c r="F3" i="2"/>
  <c r="G3" i="2" l="1"/>
  <c r="F2" i="2"/>
  <c r="G2" i="2" l="1"/>
  <c r="H3" i="2"/>
  <c r="H2" i="2" l="1"/>
  <c r="I3" i="2"/>
  <c r="I2" i="2" l="1"/>
  <c r="J3" i="2"/>
  <c r="J2" i="2" l="1"/>
  <c r="K3" i="2"/>
  <c r="L3" i="2" l="1"/>
  <c r="K2" i="2"/>
  <c r="M3" i="2" l="1"/>
  <c r="L2" i="2"/>
  <c r="M2" i="2" l="1"/>
  <c r="N3" i="2"/>
  <c r="O3" i="2" l="1"/>
  <c r="N2" i="2"/>
  <c r="P3" i="2" l="1"/>
  <c r="O2" i="2"/>
  <c r="P2" i="2" l="1"/>
  <c r="Q3" i="2"/>
  <c r="Q2" i="2" l="1"/>
  <c r="R3" i="2"/>
  <c r="S3" i="2" l="1"/>
  <c r="R2" i="2"/>
  <c r="S2" i="2" l="1"/>
  <c r="T3" i="2"/>
  <c r="T2" i="2" l="1"/>
  <c r="U3" i="2"/>
  <c r="U2" i="2" l="1"/>
  <c r="V3" i="2"/>
  <c r="W3" i="2" l="1"/>
  <c r="V2" i="2"/>
  <c r="X3" i="2" l="1"/>
  <c r="W2" i="2"/>
  <c r="X2" i="2" l="1"/>
  <c r="Y3" i="2"/>
  <c r="Y2" i="2" l="1"/>
  <c r="Z3" i="2"/>
  <c r="Z2" i="2" l="1"/>
  <c r="AA3" i="2"/>
  <c r="AA2" i="2" l="1"/>
  <c r="AB3" i="2"/>
  <c r="AB2" i="2" l="1"/>
  <c r="AC3" i="2"/>
  <c r="AC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</authors>
  <commentList>
    <comment ref="C1" authorId="0" shapeId="0" xr:uid="{575BB5D7-BF46-4C83-B972-32AF91D2DA90}">
      <text>
        <r>
          <rPr>
            <sz val="8"/>
            <color indexed="81"/>
            <rFont val="Tahoma"/>
            <family val="2"/>
          </rPr>
          <t>Ein 'x' eingeben, um Feiertage zu markieren.
Bis Zelle A49 können Sie weitere Feiertage eingeben und mit x in den Urlaubskalender übernehmen.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A4" authorId="0" shapeId="0" xr:uid="{516AE440-4C5C-4437-A3AA-0F9FE365E7E0}">
      <text>
        <r>
          <rPr>
            <b/>
            <sz val="9"/>
            <color indexed="81"/>
            <rFont val="Segoe UI"/>
            <family val="2"/>
          </rPr>
          <t>Hier Mitarbeitername eingeben.</t>
        </r>
      </text>
    </comment>
    <comment ref="D4" authorId="0" shapeId="0" xr:uid="{3869F499-6BA0-4593-9E72-CC9F1CEDECC1}">
      <text>
        <r>
          <rPr>
            <b/>
            <sz val="9"/>
            <color indexed="81"/>
            <rFont val="Segoe UI"/>
            <family val="2"/>
          </rPr>
          <t xml:space="preserve">
Urlaub wird mit der Nummer 1 in den jeweiligen Tag eingegeben.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<sst xmlns="http://schemas.openxmlformats.org/spreadsheetml/2006/main" count="78" uniqueCount="46">
  <si>
    <t>Mitarbeiter 3</t>
  </si>
  <si>
    <t>Mitarbeiter 4</t>
  </si>
  <si>
    <t>Mitarbeiter 5</t>
  </si>
  <si>
    <t>Mitarbeiter 6</t>
  </si>
  <si>
    <t>Mitarbeiter 7</t>
  </si>
  <si>
    <t>Mitarbeiter 8</t>
  </si>
  <si>
    <t>Mitarbeiter 9</t>
  </si>
  <si>
    <t>Mitarbeiter 10</t>
  </si>
  <si>
    <t>Urlaubstage</t>
  </si>
  <si>
    <t>Resturlaub</t>
  </si>
  <si>
    <t>x</t>
  </si>
  <si>
    <t>Neujahr</t>
  </si>
  <si>
    <t>Berchtoldstag</t>
  </si>
  <si>
    <t>3 Könige</t>
  </si>
  <si>
    <t>Rosenmontag</t>
  </si>
  <si>
    <t>Karfreitag</t>
  </si>
  <si>
    <t>Ostersamstag</t>
  </si>
  <si>
    <t>Ostersonntag</t>
  </si>
  <si>
    <t>Ostermontag</t>
  </si>
  <si>
    <t>1. Mai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</si>
  <si>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</si>
  <si>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</si>
  <si>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</si>
  <si>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</si>
  <si>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</si>
  <si>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</si>
  <si>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</si>
  <si>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Erntedankfest</t>
  </si>
  <si>
    <t>Reformationstag</t>
  </si>
  <si>
    <t>Allerheiligen</t>
  </si>
  <si>
    <t>Volkstrauertag</t>
  </si>
  <si>
    <t>Buss- und Bettag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</si>
  <si>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</si>
  <si>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</si>
  <si>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</si>
  <si>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</si>
  <si>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</si>
  <si>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</si>
  <si>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</si>
  <si>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</si>
  <si>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</si>
  <si>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Feiertag?</t>
  </si>
  <si>
    <t>Datum</t>
  </si>
  <si>
    <t>Tag der deutschen Einheit (D)</t>
  </si>
  <si>
    <t>Mitarbeiter 1</t>
  </si>
  <si>
    <t>Mitarbeiter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</si>
</sst>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[$-407]ddd"/>
    <numFmt numFmtId="166" formatCode="mmmm\ yyyy"/>
    <numFmt numFmtId="167" formatCode="dd/mm/yyyy;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0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11"/>
      <color theme="1" tint="0.249977111117893"/>
      <name val="Calibri"/>
      <family val="2"/>
      <scheme val="minor"/>
    </font>
    <font>
      <b/>
      <sz val="10"/>
      <color theme="1" tint="0.249977111117893"/>
      <name val="Arial Unicode MS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>
      <protection locked="0"/>
    </xf>
    <xf numFmtId="0" fontId="6" fillId="0" borderId="0" xfId="0" applyFont="1"/>
    <xf numFmtId="167" fontId="3" fillId="0" borderId="0" xfId="0" applyNumberFormat="1" applyFont="1" applyFill="1"/>
    <xf numFmtId="0" fontId="4" fillId="0" borderId="0" xfId="0" applyFont="1" applyFill="1"/>
    <xf numFmtId="0" fontId="5" fillId="5" borderId="1" xfId="0" applyFont="1" applyFill="1" applyBorder="1" applyAlignment="1">
      <alignment horizontal="center"/>
    </xf>
    <xf numFmtId="167" fontId="3" fillId="6" borderId="1" xfId="0" applyNumberFormat="1" applyFont="1" applyFill="1" applyBorder="1"/>
    <xf numFmtId="0" fontId="4" fillId="0" borderId="1" xfId="0" applyFont="1" applyBorder="1" applyAlignment="1" applyProtection="1">
      <alignment horizontal="center"/>
      <protection locked="0"/>
    </xf>
    <xf numFmtId="49" fontId="4" fillId="0" borderId="1" xfId="0" applyNumberFormat="1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6" fillId="5" borderId="1" xfId="0" applyNumberFormat="1" applyFont="1" applyFill="1" applyBorder="1" applyAlignment="1" applyProtection="1">
      <alignment horizontal="center"/>
      <protection locked="0"/>
    </xf>
    <xf numFmtId="14" fontId="4" fillId="0" borderId="1" xfId="0" quotePrefix="1" applyNumberFormat="1" applyFont="1" applyBorder="1" applyProtection="1">
      <protection locked="0"/>
    </xf>
    <xf numFmtId="14" fontId="3" fillId="0" borderId="1" xfId="0" quotePrefix="1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26"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indexed="41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14</xdr:row>
      <xdr:rowOff>61509</xdr:rowOff>
    </xdr:from>
    <xdr:to>
      <xdr:col>33</xdr:col>
      <xdr:colOff>590550</xdr:colOff>
      <xdr:row>15</xdr:row>
      <xdr:rowOff>180975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E622AC-EF74-4371-AC65-3F4D7BB94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5" y="3328584"/>
          <a:ext cx="1828800" cy="3099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104775</xdr:colOff>
      <xdr:row>14</xdr:row>
      <xdr:rowOff>57150</xdr:rowOff>
    </xdr:from>
    <xdr:to>
      <xdr:col>33</xdr:col>
      <xdr:colOff>695325</xdr:colOff>
      <xdr:row>15</xdr:row>
      <xdr:rowOff>176616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E18839-A326-4973-BEAF-88067FE49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3324225"/>
          <a:ext cx="1828800" cy="30996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14</xdr:row>
      <xdr:rowOff>47625</xdr:rowOff>
    </xdr:from>
    <xdr:to>
      <xdr:col>32</xdr:col>
      <xdr:colOff>685800</xdr:colOff>
      <xdr:row>15</xdr:row>
      <xdr:rowOff>167091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5D4C6E-7E13-40C0-97B4-B7F7C4B0B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3314700"/>
          <a:ext cx="1828800" cy="30996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123825</xdr:colOff>
      <xdr:row>14</xdr:row>
      <xdr:rowOff>114300</xdr:rowOff>
    </xdr:from>
    <xdr:to>
      <xdr:col>34</xdr:col>
      <xdr:colOff>9525</xdr:colOff>
      <xdr:row>16</xdr:row>
      <xdr:rowOff>43266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4E987D-6F57-47EC-8A08-32AFE873E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5325" y="3381375"/>
          <a:ext cx="1828800" cy="309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104775</xdr:colOff>
      <xdr:row>14</xdr:row>
      <xdr:rowOff>85725</xdr:rowOff>
    </xdr:from>
    <xdr:to>
      <xdr:col>31</xdr:col>
      <xdr:colOff>447675</xdr:colOff>
      <xdr:row>16</xdr:row>
      <xdr:rowOff>14691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82F707-6AE0-4F39-8959-2D67E328C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3352800"/>
          <a:ext cx="1828800" cy="309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114300</xdr:colOff>
      <xdr:row>14</xdr:row>
      <xdr:rowOff>104775</xdr:rowOff>
    </xdr:from>
    <xdr:to>
      <xdr:col>34</xdr:col>
      <xdr:colOff>0</xdr:colOff>
      <xdr:row>16</xdr:row>
      <xdr:rowOff>33741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0E71C6-FCA4-4D83-95F3-3C9D9A6CF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3371850"/>
          <a:ext cx="1828800" cy="3099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114300</xdr:colOff>
      <xdr:row>14</xdr:row>
      <xdr:rowOff>123825</xdr:rowOff>
    </xdr:from>
    <xdr:to>
      <xdr:col>33</xdr:col>
      <xdr:colOff>0</xdr:colOff>
      <xdr:row>16</xdr:row>
      <xdr:rowOff>52791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4D83C2-03AD-46CC-AB49-DA82BC45D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3390900"/>
          <a:ext cx="1828800" cy="3099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114300</xdr:colOff>
      <xdr:row>14</xdr:row>
      <xdr:rowOff>57150</xdr:rowOff>
    </xdr:from>
    <xdr:to>
      <xdr:col>34</xdr:col>
      <xdr:colOff>0</xdr:colOff>
      <xdr:row>15</xdr:row>
      <xdr:rowOff>176616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49B7F-F4C4-4ED6-9CE4-87377E568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3324225"/>
          <a:ext cx="1828800" cy="3099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152400</xdr:colOff>
      <xdr:row>14</xdr:row>
      <xdr:rowOff>76200</xdr:rowOff>
    </xdr:from>
    <xdr:to>
      <xdr:col>33</xdr:col>
      <xdr:colOff>38100</xdr:colOff>
      <xdr:row>16</xdr:row>
      <xdr:rowOff>5166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F96E1A-FE46-4506-9192-15E6363F0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9575" y="3343275"/>
          <a:ext cx="1828800" cy="3099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104775</xdr:colOff>
      <xdr:row>14</xdr:row>
      <xdr:rowOff>66675</xdr:rowOff>
    </xdr:from>
    <xdr:to>
      <xdr:col>33</xdr:col>
      <xdr:colOff>695325</xdr:colOff>
      <xdr:row>15</xdr:row>
      <xdr:rowOff>186141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026DAE-1DE0-440A-B00A-084ACB6F5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3333750"/>
          <a:ext cx="1828800" cy="3099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114300</xdr:colOff>
      <xdr:row>14</xdr:row>
      <xdr:rowOff>38100</xdr:rowOff>
    </xdr:from>
    <xdr:to>
      <xdr:col>34</xdr:col>
      <xdr:colOff>0</xdr:colOff>
      <xdr:row>15</xdr:row>
      <xdr:rowOff>157566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AF0743-A03E-451E-B0F3-C664C80C6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3305175"/>
          <a:ext cx="1828800" cy="30996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14</xdr:row>
      <xdr:rowOff>47625</xdr:rowOff>
    </xdr:from>
    <xdr:to>
      <xdr:col>32</xdr:col>
      <xdr:colOff>685800</xdr:colOff>
      <xdr:row>15</xdr:row>
      <xdr:rowOff>167091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7D9875-1DB2-44C7-AA49-6918B6B68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3314700"/>
          <a:ext cx="1828800" cy="309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AEBB-4083-4BAA-9285-645121CE7FC6}">
  <sheetPr>
    <tabColor theme="4" tint="0.39997558519241921"/>
  </sheetPr>
  <dimension ref="A1:G50"/>
  <sheetViews>
    <sheetView workbookViewId="0">
      <selection activeCell="C4" sqref="C4"/>
    </sheetView>
  </sheetViews>
  <sheetFormatPr baseColWidth="10" defaultRowHeight="15" x14ac:dyDescent="0.25"/>
  <cols>
    <col min="1" max="1" width="11.42578125" style="11"/>
    <col min="2" max="2" width="10.140625" style="14" bestFit="1" customWidth="1"/>
    <col min="3" max="3" width="11.42578125" style="11"/>
    <col min="4" max="4" width="28.7109375" style="11" bestFit="1" customWidth="1"/>
    <col min="5" max="16384" width="11.42578125" style="9"/>
  </cols>
  <sheetData>
    <row r="1" spans="1:7" s="12" customFormat="1" ht="15.75" x14ac:dyDescent="0.3">
      <c r="A1" s="28" t="s">
        <v>42</v>
      </c>
      <c r="B1" s="15">
        <f>YEAR(Januar!A3)</f>
        <v>2020</v>
      </c>
      <c r="C1" s="26" t="s">
        <v>41</v>
      </c>
      <c r="D1" s="31"/>
    </row>
    <row r="2" spans="1:7" x14ac:dyDescent="0.25">
      <c r="A2" s="29">
        <f>DATEVALUE("01.01."&amp;$B$1)</f>
        <v>43831</v>
      </c>
      <c r="B2" s="16">
        <f>IF(C2="x",A2,0)</f>
        <v>43831</v>
      </c>
      <c r="C2" s="17" t="s">
        <v>10</v>
      </c>
      <c r="D2" s="18" t="s">
        <v>11</v>
      </c>
    </row>
    <row r="3" spans="1:7" x14ac:dyDescent="0.25">
      <c r="A3" s="29">
        <f>DATEVALUE("02.01."&amp;$B$1)</f>
        <v>43832</v>
      </c>
      <c r="B3" s="16">
        <f>IF(C3="x",A3,0)</f>
        <v>0</v>
      </c>
      <c r="C3" s="17"/>
      <c r="D3" s="18" t="s">
        <v>12</v>
      </c>
    </row>
    <row r="4" spans="1:7" x14ac:dyDescent="0.25">
      <c r="A4" s="29">
        <f>DATEVALUE("06.01."&amp;$B$1)</f>
        <v>43836</v>
      </c>
      <c r="B4" s="16">
        <f t="shared" ref="B4:B50" si="0">IF(C4="x",A4,0)</f>
        <v>0</v>
      </c>
      <c r="C4" s="17"/>
      <c r="D4" s="18" t="s">
        <v>13</v>
      </c>
    </row>
    <row r="5" spans="1:7" x14ac:dyDescent="0.25">
      <c r="A5" s="29">
        <f>A8-48</f>
        <v>43885</v>
      </c>
      <c r="B5" s="16">
        <f t="shared" si="0"/>
        <v>0</v>
      </c>
      <c r="C5" s="17"/>
      <c r="D5" s="18" t="s">
        <v>14</v>
      </c>
    </row>
    <row r="6" spans="1:7" x14ac:dyDescent="0.25">
      <c r="A6" s="29">
        <f>A8-2</f>
        <v>43931</v>
      </c>
      <c r="B6" s="16">
        <f t="shared" si="0"/>
        <v>43931</v>
      </c>
      <c r="C6" s="17" t="s">
        <v>10</v>
      </c>
      <c r="D6" s="18" t="s">
        <v>15</v>
      </c>
      <c r="G6" s="10"/>
    </row>
    <row r="7" spans="1:7" x14ac:dyDescent="0.25">
      <c r="A7" s="29">
        <f>A8-1</f>
        <v>43932</v>
      </c>
      <c r="B7" s="16">
        <f t="shared" si="0"/>
        <v>0</v>
      </c>
      <c r="C7" s="17"/>
      <c r="D7" s="18" t="s">
        <v>16</v>
      </c>
    </row>
    <row r="8" spans="1:7" x14ac:dyDescent="0.25">
      <c r="A8" s="30">
        <f>DOLLAR((DAY(MINUTE($B$1/38)/2+55) &amp; ".4." &amp; $B$1)/7,)*7-IF(YEAR(1)=1904,5,6)</f>
        <v>43933</v>
      </c>
      <c r="B8" s="16">
        <f t="shared" si="0"/>
        <v>43933</v>
      </c>
      <c r="C8" s="17" t="s">
        <v>10</v>
      </c>
      <c r="D8" s="18" t="s">
        <v>17</v>
      </c>
    </row>
    <row r="9" spans="1:7" x14ac:dyDescent="0.25">
      <c r="A9" s="30">
        <f>A8+1</f>
        <v>43934</v>
      </c>
      <c r="B9" s="16">
        <f t="shared" si="0"/>
        <v>43934</v>
      </c>
      <c r="C9" s="17" t="s">
        <v>10</v>
      </c>
      <c r="D9" s="18" t="s">
        <v>18</v>
      </c>
    </row>
    <row r="10" spans="1:7" x14ac:dyDescent="0.25">
      <c r="A10" s="29">
        <f>DATEVALUE("01.05."&amp;$B$1)</f>
        <v>43952</v>
      </c>
      <c r="B10" s="16">
        <f t="shared" si="0"/>
        <v>43952</v>
      </c>
      <c r="C10" s="17" t="s">
        <v>10</v>
      </c>
      <c r="D10" s="18" t="s">
        <v>19</v>
      </c>
    </row>
    <row r="11" spans="1:7" x14ac:dyDescent="0.25">
      <c r="A11" s="29">
        <f>A8+39</f>
        <v>43972</v>
      </c>
      <c r="B11" s="16">
        <f t="shared" si="0"/>
        <v>43972</v>
      </c>
      <c r="C11" s="17" t="s">
        <v>10</v>
      </c>
      <c r="D11" s="18" t="s">
        <v>20</v>
      </c>
    </row>
    <row r="12" spans="1:7" x14ac:dyDescent="0.25">
      <c r="A12" s="29">
        <f>DATE($B$1,5,1)+15-WEEKDAY(DATE($B$1,5,1))</f>
        <v>43961</v>
      </c>
      <c r="B12" s="16">
        <f t="shared" si="0"/>
        <v>0</v>
      </c>
      <c r="C12" s="17"/>
      <c r="D12" s="18" t="s">
        <v>21</v>
      </c>
    </row>
    <row r="13" spans="1:7" x14ac:dyDescent="0.25">
      <c r="A13" s="29">
        <f>A8+48</f>
        <v>43981</v>
      </c>
      <c r="B13" s="16">
        <f t="shared" si="0"/>
        <v>0</v>
      </c>
      <c r="C13" s="17"/>
      <c r="D13" s="18" t="s">
        <v>22</v>
      </c>
    </row>
    <row r="14" spans="1:7" x14ac:dyDescent="0.25">
      <c r="A14" s="29">
        <f>A8+49</f>
        <v>43982</v>
      </c>
      <c r="B14" s="16">
        <f t="shared" si="0"/>
        <v>43982</v>
      </c>
      <c r="C14" s="17" t="s">
        <v>10</v>
      </c>
      <c r="D14" s="18" t="s">
        <v>23</v>
      </c>
    </row>
    <row r="15" spans="1:7" x14ac:dyDescent="0.25">
      <c r="A15" s="29">
        <f>A8+50</f>
        <v>43983</v>
      </c>
      <c r="B15" s="16">
        <f t="shared" si="0"/>
        <v>43983</v>
      </c>
      <c r="C15" s="17" t="s">
        <v>10</v>
      </c>
      <c r="D15" s="18" t="s">
        <v>24</v>
      </c>
    </row>
    <row r="16" spans="1:7" x14ac:dyDescent="0.25">
      <c r="A16" s="29">
        <f>A8+60</f>
        <v>43993</v>
      </c>
      <c r="B16" s="16">
        <f t="shared" si="0"/>
        <v>0</v>
      </c>
      <c r="C16" s="17"/>
      <c r="D16" s="18" t="s">
        <v>25</v>
      </c>
    </row>
    <row r="17" spans="1:4" x14ac:dyDescent="0.25">
      <c r="A17" s="29">
        <f>DATEVALUE("01.08."&amp;$B$1)</f>
        <v>44044</v>
      </c>
      <c r="B17" s="16">
        <f t="shared" si="0"/>
        <v>0</v>
      </c>
      <c r="C17" s="17"/>
      <c r="D17" s="18" t="s">
        <v>26</v>
      </c>
    </row>
    <row r="18" spans="1:4" x14ac:dyDescent="0.25">
      <c r="A18" s="29">
        <f>DATEVALUE("03.10."&amp;$B$1)</f>
        <v>44107</v>
      </c>
      <c r="B18" s="16">
        <f t="shared" si="0"/>
        <v>44107</v>
      </c>
      <c r="C18" s="17" t="s">
        <v>10</v>
      </c>
      <c r="D18" s="18" t="s">
        <v>43</v>
      </c>
    </row>
    <row r="19" spans="1:4" x14ac:dyDescent="0.25">
      <c r="A19" s="29">
        <f>DATE($B$1,10,1)+7-WEEKDAY(DATE($B$1,10,1),2)</f>
        <v>44108</v>
      </c>
      <c r="B19" s="16">
        <f t="shared" si="0"/>
        <v>0</v>
      </c>
      <c r="C19" s="17"/>
      <c r="D19" s="18" t="s">
        <v>27</v>
      </c>
    </row>
    <row r="20" spans="1:4" x14ac:dyDescent="0.25">
      <c r="A20" s="29">
        <f>DATEVALUE("31.10."&amp;$B$1)</f>
        <v>44135</v>
      </c>
      <c r="B20" s="16">
        <f t="shared" si="0"/>
        <v>0</v>
      </c>
      <c r="C20" s="17"/>
      <c r="D20" s="18" t="s">
        <v>28</v>
      </c>
    </row>
    <row r="21" spans="1:4" x14ac:dyDescent="0.25">
      <c r="A21" s="29">
        <f>DATEVALUE("01.11."&amp;$B$1)</f>
        <v>44136</v>
      </c>
      <c r="B21" s="16">
        <f t="shared" si="0"/>
        <v>0</v>
      </c>
      <c r="C21" s="17"/>
      <c r="D21" s="18" t="s">
        <v>29</v>
      </c>
    </row>
    <row r="22" spans="1:4" x14ac:dyDescent="0.25">
      <c r="A22" s="29">
        <f>DATE($B$1,12,25)-WEEKDAY(DATE($B$1,12,25),2)-35</f>
        <v>44150</v>
      </c>
      <c r="B22" s="16">
        <f t="shared" si="0"/>
        <v>0</v>
      </c>
      <c r="C22" s="17"/>
      <c r="D22" s="18" t="s">
        <v>30</v>
      </c>
    </row>
    <row r="23" spans="1:4" x14ac:dyDescent="0.25">
      <c r="A23" s="29">
        <f>DATE($B$1,12,25)-WEEKDAY(DATE($B$1,12,25),2)-32</f>
        <v>44153</v>
      </c>
      <c r="B23" s="16">
        <f t="shared" si="0"/>
        <v>0</v>
      </c>
      <c r="C23" s="17"/>
      <c r="D23" s="18" t="s">
        <v>31</v>
      </c>
    </row>
    <row r="24" spans="1:4" x14ac:dyDescent="0.25">
      <c r="A24" s="29">
        <f>DATE($B$1,12,25)-WEEKDAY(DATE($B$1,12,25),2)-28</f>
        <v>44157</v>
      </c>
      <c r="B24" s="16">
        <f t="shared" si="0"/>
        <v>0</v>
      </c>
      <c r="C24" s="17"/>
      <c r="D24" s="18" t="s">
        <v>32</v>
      </c>
    </row>
    <row r="25" spans="1:4" x14ac:dyDescent="0.25">
      <c r="A25" s="29">
        <f>DATE($B$1,12,25)-WEEKDAY(DATE($B$1,12,25),2)-21</f>
        <v>44164</v>
      </c>
      <c r="B25" s="16">
        <f t="shared" si="0"/>
        <v>0</v>
      </c>
      <c r="C25" s="17"/>
      <c r="D25" s="18" t="s">
        <v>33</v>
      </c>
    </row>
    <row r="26" spans="1:4" x14ac:dyDescent="0.25">
      <c r="A26" s="29">
        <f>DATE($B$1,12,25)-WEEKDAY(DATE($B$1,12,25),2)-14</f>
        <v>44171</v>
      </c>
      <c r="B26" s="16">
        <f t="shared" si="0"/>
        <v>0</v>
      </c>
      <c r="C26" s="17"/>
      <c r="D26" s="18" t="s">
        <v>34</v>
      </c>
    </row>
    <row r="27" spans="1:4" x14ac:dyDescent="0.25">
      <c r="A27" s="29">
        <f>DATE($B$1,12,25)-WEEKDAY(DATE($B$1,12,25),2)-7</f>
        <v>44178</v>
      </c>
      <c r="B27" s="16">
        <f t="shared" si="0"/>
        <v>0</v>
      </c>
      <c r="C27" s="17"/>
      <c r="D27" s="18" t="s">
        <v>35</v>
      </c>
    </row>
    <row r="28" spans="1:4" x14ac:dyDescent="0.25">
      <c r="A28" s="29">
        <f>DATE($B$1,12,25)-WEEKDAY(DATE($B$1,12,25),2)</f>
        <v>44185</v>
      </c>
      <c r="B28" s="16">
        <f t="shared" si="0"/>
        <v>0</v>
      </c>
      <c r="C28" s="17"/>
      <c r="D28" s="18" t="s">
        <v>36</v>
      </c>
    </row>
    <row r="29" spans="1:4" x14ac:dyDescent="0.25">
      <c r="A29" s="29">
        <f>DATEVALUE("24.12."&amp;$B$1)</f>
        <v>44189</v>
      </c>
      <c r="B29" s="16">
        <f t="shared" si="0"/>
        <v>0</v>
      </c>
      <c r="C29" s="17"/>
      <c r="D29" s="18" t="s">
        <v>37</v>
      </c>
    </row>
    <row r="30" spans="1:4" x14ac:dyDescent="0.25">
      <c r="A30" s="29">
        <f>DATEVALUE("25.12."&amp;$B$1)</f>
        <v>44190</v>
      </c>
      <c r="B30" s="16">
        <f t="shared" si="0"/>
        <v>44190</v>
      </c>
      <c r="C30" s="17" t="s">
        <v>10</v>
      </c>
      <c r="D30" s="18" t="s">
        <v>38</v>
      </c>
    </row>
    <row r="31" spans="1:4" x14ac:dyDescent="0.25">
      <c r="A31" s="29">
        <f>DATEVALUE("26.12."&amp;$B$1)</f>
        <v>44191</v>
      </c>
      <c r="B31" s="16">
        <f t="shared" si="0"/>
        <v>44191</v>
      </c>
      <c r="C31" s="17" t="s">
        <v>10</v>
      </c>
      <c r="D31" s="18" t="s">
        <v>39</v>
      </c>
    </row>
    <row r="32" spans="1:4" x14ac:dyDescent="0.25">
      <c r="A32" s="29">
        <f>DATEVALUE("31.12."&amp;$B$1)</f>
        <v>44196</v>
      </c>
      <c r="B32" s="16">
        <f t="shared" si="0"/>
        <v>0</v>
      </c>
      <c r="C32" s="17"/>
      <c r="D32" s="18" t="s">
        <v>40</v>
      </c>
    </row>
    <row r="33" spans="1:4" x14ac:dyDescent="0.25">
      <c r="A33" s="19"/>
      <c r="B33" s="16">
        <f t="shared" si="0"/>
        <v>0</v>
      </c>
      <c r="C33" s="20"/>
      <c r="D33" s="20"/>
    </row>
    <row r="34" spans="1:4" x14ac:dyDescent="0.25">
      <c r="A34" s="20"/>
      <c r="B34" s="16">
        <f t="shared" si="0"/>
        <v>0</v>
      </c>
      <c r="C34" s="20"/>
      <c r="D34" s="20"/>
    </row>
    <row r="35" spans="1:4" x14ac:dyDescent="0.25">
      <c r="A35" s="20"/>
      <c r="B35" s="16">
        <f t="shared" si="0"/>
        <v>0</v>
      </c>
      <c r="C35" s="20"/>
      <c r="D35" s="20"/>
    </row>
    <row r="36" spans="1:4" x14ac:dyDescent="0.25">
      <c r="A36" s="20"/>
      <c r="B36" s="16">
        <f t="shared" si="0"/>
        <v>0</v>
      </c>
      <c r="C36" s="20"/>
      <c r="D36" s="20"/>
    </row>
    <row r="37" spans="1:4" x14ac:dyDescent="0.25">
      <c r="A37" s="20"/>
      <c r="B37" s="16">
        <f t="shared" si="0"/>
        <v>0</v>
      </c>
      <c r="C37" s="20"/>
      <c r="D37" s="20"/>
    </row>
    <row r="38" spans="1:4" x14ac:dyDescent="0.25">
      <c r="A38" s="20"/>
      <c r="B38" s="16">
        <f t="shared" si="0"/>
        <v>0</v>
      </c>
      <c r="C38" s="20"/>
      <c r="D38" s="20"/>
    </row>
    <row r="39" spans="1:4" x14ac:dyDescent="0.25">
      <c r="A39" s="20"/>
      <c r="B39" s="16">
        <f t="shared" si="0"/>
        <v>0</v>
      </c>
      <c r="C39" s="20"/>
      <c r="D39" s="20"/>
    </row>
    <row r="40" spans="1:4" x14ac:dyDescent="0.25">
      <c r="A40" s="20"/>
      <c r="B40" s="16">
        <f t="shared" si="0"/>
        <v>0</v>
      </c>
      <c r="C40" s="20"/>
      <c r="D40" s="20"/>
    </row>
    <row r="41" spans="1:4" x14ac:dyDescent="0.25">
      <c r="A41" s="20"/>
      <c r="B41" s="16">
        <f t="shared" si="0"/>
        <v>0</v>
      </c>
      <c r="C41" s="20"/>
      <c r="D41" s="20"/>
    </row>
    <row r="42" spans="1:4" x14ac:dyDescent="0.25">
      <c r="A42" s="20"/>
      <c r="B42" s="16">
        <f t="shared" si="0"/>
        <v>0</v>
      </c>
      <c r="C42" s="20"/>
      <c r="D42" s="20"/>
    </row>
    <row r="43" spans="1:4" x14ac:dyDescent="0.25">
      <c r="A43" s="20"/>
      <c r="B43" s="16">
        <f t="shared" si="0"/>
        <v>0</v>
      </c>
      <c r="C43" s="20"/>
      <c r="D43" s="20"/>
    </row>
    <row r="44" spans="1:4" x14ac:dyDescent="0.25">
      <c r="A44" s="20"/>
      <c r="B44" s="16">
        <f t="shared" si="0"/>
        <v>0</v>
      </c>
      <c r="C44" s="20"/>
      <c r="D44" s="20"/>
    </row>
    <row r="45" spans="1:4" x14ac:dyDescent="0.25">
      <c r="A45" s="20"/>
      <c r="B45" s="16">
        <f t="shared" si="0"/>
        <v>0</v>
      </c>
      <c r="C45" s="20"/>
      <c r="D45" s="20"/>
    </row>
    <row r="46" spans="1:4" x14ac:dyDescent="0.25">
      <c r="A46" s="19"/>
      <c r="B46" s="16">
        <f t="shared" si="0"/>
        <v>0</v>
      </c>
      <c r="C46" s="20"/>
      <c r="D46" s="20"/>
    </row>
    <row r="47" spans="1:4" x14ac:dyDescent="0.25">
      <c r="A47" s="20"/>
      <c r="B47" s="16">
        <f t="shared" si="0"/>
        <v>0</v>
      </c>
      <c r="C47" s="20"/>
      <c r="D47" s="20"/>
    </row>
    <row r="48" spans="1:4" x14ac:dyDescent="0.25">
      <c r="A48" s="20"/>
      <c r="B48" s="16">
        <f t="shared" si="0"/>
        <v>0</v>
      </c>
      <c r="C48" s="20"/>
      <c r="D48" s="20"/>
    </row>
    <row r="49" spans="1:4" x14ac:dyDescent="0.25">
      <c r="A49" s="19"/>
      <c r="B49" s="16">
        <f t="shared" si="0"/>
        <v>0</v>
      </c>
      <c r="C49" s="20"/>
      <c r="D49" s="20"/>
    </row>
    <row r="50" spans="1:4" x14ac:dyDescent="0.25">
      <c r="B50" s="13">
        <f t="shared" si="0"/>
        <v>0</v>
      </c>
    </row>
  </sheetData>
  <sheetProtection algorithmName="SHA-512" hashValue="teaH9FiQsTqV0Y4W2WKMpnyitsA93t//PICT34Wi1vk8YcAOQC8cU2PuapKn7NV3EUpbBd2SMKk1uebLFai7+g==" saltValue="enXNRPxUucsNo/8h3BFQ+w==" spinCount="100000" sheet="1" insertRows="0" selectLockedCells="1"/>
  <conditionalFormatting sqref="B2 B4:B50">
    <cfRule type="expression" dxfId="25" priority="2" stopIfTrue="1">
      <formula>AND(WEEKDAY($B2,2)&gt;5,B2&gt;0)</formula>
    </cfRule>
  </conditionalFormatting>
  <conditionalFormatting sqref="B3">
    <cfRule type="expression" dxfId="24" priority="3" stopIfTrue="1">
      <formula>AND(WEEKDAY($B3,2)&gt;5,B3&gt;0)</formula>
    </cfRule>
  </conditionalFormatting>
  <pageMargins left="0.7" right="0.7" top="0.78740157499999996" bottom="0.78740157499999996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1FF06-97D3-442B-9421-5CAF808CCD83}">
  <dimension ref="A2:AG13"/>
  <sheetViews>
    <sheetView showGridLines="0"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baseColWidth="10" defaultRowHeight="15" x14ac:dyDescent="0.25"/>
  <cols>
    <col min="1" max="1" width="15.28515625" style="7" bestFit="1" customWidth="1"/>
    <col min="2" max="2" width="11.7109375" style="7" bestFit="1" customWidth="1"/>
    <col min="3" max="32" width="3.7109375" style="7" customWidth="1"/>
    <col min="33" max="33" width="10.5703125" style="8" bestFit="1" customWidth="1"/>
    <col min="34" max="16384" width="11.42578125" style="7"/>
  </cols>
  <sheetData>
    <row r="2" spans="1:33" ht="17.100000000000001" customHeight="1" thickBot="1" x14ac:dyDescent="0.3">
      <c r="C2" s="3">
        <f>C3</f>
        <v>44075</v>
      </c>
      <c r="D2" s="3">
        <f t="shared" ref="D2:AF2" si="0">D3</f>
        <v>44076</v>
      </c>
      <c r="E2" s="3">
        <f t="shared" si="0"/>
        <v>44077</v>
      </c>
      <c r="F2" s="3">
        <f t="shared" si="0"/>
        <v>44078</v>
      </c>
      <c r="G2" s="3">
        <f t="shared" si="0"/>
        <v>44079</v>
      </c>
      <c r="H2" s="3">
        <f t="shared" si="0"/>
        <v>44080</v>
      </c>
      <c r="I2" s="3">
        <f t="shared" si="0"/>
        <v>44081</v>
      </c>
      <c r="J2" s="3">
        <f t="shared" si="0"/>
        <v>44082</v>
      </c>
      <c r="K2" s="3">
        <f t="shared" si="0"/>
        <v>44083</v>
      </c>
      <c r="L2" s="3">
        <f t="shared" si="0"/>
        <v>44084</v>
      </c>
      <c r="M2" s="3">
        <f t="shared" si="0"/>
        <v>44085</v>
      </c>
      <c r="N2" s="3">
        <f t="shared" si="0"/>
        <v>44086</v>
      </c>
      <c r="O2" s="3">
        <f t="shared" si="0"/>
        <v>44087</v>
      </c>
      <c r="P2" s="3">
        <f t="shared" si="0"/>
        <v>44088</v>
      </c>
      <c r="Q2" s="3">
        <f t="shared" si="0"/>
        <v>44089</v>
      </c>
      <c r="R2" s="3">
        <f t="shared" si="0"/>
        <v>44090</v>
      </c>
      <c r="S2" s="3">
        <f t="shared" si="0"/>
        <v>44091</v>
      </c>
      <c r="T2" s="3">
        <f t="shared" si="0"/>
        <v>44092</v>
      </c>
      <c r="U2" s="3">
        <f t="shared" si="0"/>
        <v>44093</v>
      </c>
      <c r="V2" s="3">
        <f t="shared" si="0"/>
        <v>44094</v>
      </c>
      <c r="W2" s="3">
        <f t="shared" si="0"/>
        <v>44095</v>
      </c>
      <c r="X2" s="3">
        <f t="shared" si="0"/>
        <v>44096</v>
      </c>
      <c r="Y2" s="3">
        <f t="shared" si="0"/>
        <v>44097</v>
      </c>
      <c r="Z2" s="3">
        <f t="shared" si="0"/>
        <v>44098</v>
      </c>
      <c r="AA2" s="3">
        <f t="shared" si="0"/>
        <v>44099</v>
      </c>
      <c r="AB2" s="3">
        <f t="shared" si="0"/>
        <v>44100</v>
      </c>
      <c r="AC2" s="3">
        <f t="shared" si="0"/>
        <v>44101</v>
      </c>
      <c r="AD2" s="3">
        <f t="shared" si="0"/>
        <v>44102</v>
      </c>
      <c r="AE2" s="3">
        <f t="shared" si="0"/>
        <v>44103</v>
      </c>
      <c r="AF2" s="3">
        <f t="shared" si="0"/>
        <v>44104</v>
      </c>
    </row>
    <row r="3" spans="1:33" ht="15.75" thickTop="1" x14ac:dyDescent="0.25">
      <c r="A3" s="5">
        <v>44075</v>
      </c>
      <c r="B3" s="1" t="s">
        <v>8</v>
      </c>
      <c r="C3" s="2">
        <f>A3</f>
        <v>44075</v>
      </c>
      <c r="D3" s="2">
        <f>C3+1</f>
        <v>44076</v>
      </c>
      <c r="E3" s="2">
        <f>D3+1</f>
        <v>44077</v>
      </c>
      <c r="F3" s="2">
        <f t="shared" ref="F3:AF3" si="1">E3+1</f>
        <v>44078</v>
      </c>
      <c r="G3" s="2">
        <f t="shared" si="1"/>
        <v>44079</v>
      </c>
      <c r="H3" s="2">
        <f t="shared" si="1"/>
        <v>44080</v>
      </c>
      <c r="I3" s="2">
        <f t="shared" si="1"/>
        <v>44081</v>
      </c>
      <c r="J3" s="2">
        <f t="shared" si="1"/>
        <v>44082</v>
      </c>
      <c r="K3" s="2">
        <f t="shared" si="1"/>
        <v>44083</v>
      </c>
      <c r="L3" s="2">
        <f t="shared" si="1"/>
        <v>44084</v>
      </c>
      <c r="M3" s="2">
        <f t="shared" si="1"/>
        <v>44085</v>
      </c>
      <c r="N3" s="2">
        <f t="shared" si="1"/>
        <v>44086</v>
      </c>
      <c r="O3" s="2">
        <f t="shared" si="1"/>
        <v>44087</v>
      </c>
      <c r="P3" s="2">
        <f t="shared" si="1"/>
        <v>44088</v>
      </c>
      <c r="Q3" s="2">
        <f>P3+1</f>
        <v>44089</v>
      </c>
      <c r="R3" s="2">
        <f t="shared" si="1"/>
        <v>44090</v>
      </c>
      <c r="S3" s="2">
        <f t="shared" si="1"/>
        <v>44091</v>
      </c>
      <c r="T3" s="2">
        <f t="shared" si="1"/>
        <v>44092</v>
      </c>
      <c r="U3" s="2">
        <f t="shared" si="1"/>
        <v>44093</v>
      </c>
      <c r="V3" s="2">
        <f>U3+1</f>
        <v>44094</v>
      </c>
      <c r="W3" s="2">
        <f t="shared" si="1"/>
        <v>44095</v>
      </c>
      <c r="X3" s="2">
        <f t="shared" si="1"/>
        <v>44096</v>
      </c>
      <c r="Y3" s="2">
        <f t="shared" si="1"/>
        <v>44097</v>
      </c>
      <c r="Z3" s="2">
        <f t="shared" si="1"/>
        <v>44098</v>
      </c>
      <c r="AA3" s="2">
        <f t="shared" si="1"/>
        <v>44099</v>
      </c>
      <c r="AB3" s="2">
        <f t="shared" si="1"/>
        <v>44100</v>
      </c>
      <c r="AC3" s="2">
        <f t="shared" si="1"/>
        <v>44101</v>
      </c>
      <c r="AD3" s="2">
        <f t="shared" si="1"/>
        <v>44102</v>
      </c>
      <c r="AE3" s="2">
        <f t="shared" si="1"/>
        <v>44103</v>
      </c>
      <c r="AF3" s="2">
        <f t="shared" si="1"/>
        <v>44104</v>
      </c>
      <c r="AG3" s="1" t="s">
        <v>9</v>
      </c>
    </row>
    <row r="4" spans="1:33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3">
        <f>August!AH4-SUM(C4:AF4)</f>
        <v>26</v>
      </c>
    </row>
    <row r="5" spans="1:33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4">
        <f>August!AH5-SUM(C5:AF5)</f>
        <v>30</v>
      </c>
    </row>
    <row r="6" spans="1:33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3">
        <f>August!AH6-SUM(C6:AF6)</f>
        <v>30</v>
      </c>
    </row>
    <row r="7" spans="1:33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4">
        <f>August!AH7-SUM(C7:AF7)</f>
        <v>30</v>
      </c>
    </row>
    <row r="8" spans="1:33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3">
        <f>August!AH8-SUM(C8:AF8)</f>
        <v>30</v>
      </c>
    </row>
    <row r="9" spans="1:33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4">
        <f>August!AH9-SUM(C9:AF9)</f>
        <v>30</v>
      </c>
    </row>
    <row r="10" spans="1:33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3">
        <f>August!AH10-SUM(C10:AF10)</f>
        <v>30</v>
      </c>
    </row>
    <row r="11" spans="1:33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4">
        <f>August!AH11-SUM(C11:AF11)</f>
        <v>30</v>
      </c>
    </row>
    <row r="12" spans="1:33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3">
        <f>August!AH12-SUM(C12:AF12)</f>
        <v>30</v>
      </c>
    </row>
    <row r="13" spans="1:33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4">
        <f>August!AH13-SUM(C13:AF13)</f>
        <v>30</v>
      </c>
    </row>
  </sheetData>
  <sheetProtection algorithmName="SHA-512" hashValue="nUqU9NZfCWPdtFJ+aH93xUb++o0Nv0dtaZlK6gsF8i9w2PyCGqZ+wzrMeJ5j6d6CX6cdb4349x2T5e6DC0thjA==" saltValue="lwUvj44pWVWOmBGcjOkj/w==" spinCount="100000" sheet="1" objects="1" scenarios="1" selectLockedCells="1"/>
  <conditionalFormatting sqref="C2:AF13">
    <cfRule type="expression" dxfId="7" priority="3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B064965-9108-46EC-88B9-249B7772B892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C2:AF13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832B6-1E4D-44E8-A90C-3F7692EC8E24}">
  <dimension ref="A2:AH13"/>
  <sheetViews>
    <sheetView showGridLines="0"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44105</v>
      </c>
      <c r="D2" s="3">
        <f t="shared" ref="D2:AG2" si="0">D3</f>
        <v>44106</v>
      </c>
      <c r="E2" s="3">
        <f t="shared" si="0"/>
        <v>44107</v>
      </c>
      <c r="F2" s="3">
        <f t="shared" si="0"/>
        <v>44108</v>
      </c>
      <c r="G2" s="3">
        <f t="shared" si="0"/>
        <v>44109</v>
      </c>
      <c r="H2" s="3">
        <f t="shared" si="0"/>
        <v>44110</v>
      </c>
      <c r="I2" s="3">
        <f t="shared" si="0"/>
        <v>44111</v>
      </c>
      <c r="J2" s="3">
        <f t="shared" si="0"/>
        <v>44112</v>
      </c>
      <c r="K2" s="3">
        <f t="shared" si="0"/>
        <v>44113</v>
      </c>
      <c r="L2" s="3">
        <f t="shared" si="0"/>
        <v>44114</v>
      </c>
      <c r="M2" s="3">
        <f t="shared" si="0"/>
        <v>44115</v>
      </c>
      <c r="N2" s="3">
        <f t="shared" si="0"/>
        <v>44116</v>
      </c>
      <c r="O2" s="3">
        <f t="shared" si="0"/>
        <v>44117</v>
      </c>
      <c r="P2" s="3">
        <f t="shared" si="0"/>
        <v>44118</v>
      </c>
      <c r="Q2" s="3">
        <f t="shared" si="0"/>
        <v>44119</v>
      </c>
      <c r="R2" s="3">
        <f t="shared" si="0"/>
        <v>44120</v>
      </c>
      <c r="S2" s="3">
        <f t="shared" si="0"/>
        <v>44121</v>
      </c>
      <c r="T2" s="3">
        <f t="shared" si="0"/>
        <v>44122</v>
      </c>
      <c r="U2" s="3">
        <f t="shared" si="0"/>
        <v>44123</v>
      </c>
      <c r="V2" s="3">
        <f t="shared" si="0"/>
        <v>44124</v>
      </c>
      <c r="W2" s="3">
        <f t="shared" si="0"/>
        <v>44125</v>
      </c>
      <c r="X2" s="3">
        <f t="shared" si="0"/>
        <v>44126</v>
      </c>
      <c r="Y2" s="3">
        <f t="shared" si="0"/>
        <v>44127</v>
      </c>
      <c r="Z2" s="3">
        <f t="shared" si="0"/>
        <v>44128</v>
      </c>
      <c r="AA2" s="3">
        <f t="shared" si="0"/>
        <v>44129</v>
      </c>
      <c r="AB2" s="3">
        <f t="shared" si="0"/>
        <v>44130</v>
      </c>
      <c r="AC2" s="3">
        <f t="shared" si="0"/>
        <v>44131</v>
      </c>
      <c r="AD2" s="3">
        <f t="shared" si="0"/>
        <v>44132</v>
      </c>
      <c r="AE2" s="3">
        <f t="shared" si="0"/>
        <v>44133</v>
      </c>
      <c r="AF2" s="3">
        <f t="shared" si="0"/>
        <v>44134</v>
      </c>
      <c r="AG2" s="3">
        <f t="shared" si="0"/>
        <v>44135</v>
      </c>
    </row>
    <row r="3" spans="1:34" ht="15.75" thickTop="1" x14ac:dyDescent="0.25">
      <c r="A3" s="5">
        <v>44105</v>
      </c>
      <c r="B3" s="1" t="s">
        <v>8</v>
      </c>
      <c r="C3" s="2">
        <f>A3</f>
        <v>44105</v>
      </c>
      <c r="D3" s="2">
        <f>C3+1</f>
        <v>44106</v>
      </c>
      <c r="E3" s="2">
        <f>D3+1</f>
        <v>44107</v>
      </c>
      <c r="F3" s="2">
        <f t="shared" ref="F3:AG3" si="1">E3+1</f>
        <v>44108</v>
      </c>
      <c r="G3" s="2">
        <f t="shared" si="1"/>
        <v>44109</v>
      </c>
      <c r="H3" s="2">
        <f t="shared" si="1"/>
        <v>44110</v>
      </c>
      <c r="I3" s="2">
        <f t="shared" si="1"/>
        <v>44111</v>
      </c>
      <c r="J3" s="2">
        <f t="shared" si="1"/>
        <v>44112</v>
      </c>
      <c r="K3" s="2">
        <f t="shared" si="1"/>
        <v>44113</v>
      </c>
      <c r="L3" s="2">
        <f t="shared" si="1"/>
        <v>44114</v>
      </c>
      <c r="M3" s="2">
        <f t="shared" si="1"/>
        <v>44115</v>
      </c>
      <c r="N3" s="2">
        <f t="shared" si="1"/>
        <v>44116</v>
      </c>
      <c r="O3" s="2">
        <f t="shared" si="1"/>
        <v>44117</v>
      </c>
      <c r="P3" s="2">
        <f t="shared" si="1"/>
        <v>44118</v>
      </c>
      <c r="Q3" s="2">
        <f>P3+1</f>
        <v>44119</v>
      </c>
      <c r="R3" s="2">
        <f t="shared" si="1"/>
        <v>44120</v>
      </c>
      <c r="S3" s="2">
        <f t="shared" si="1"/>
        <v>44121</v>
      </c>
      <c r="T3" s="2">
        <f t="shared" si="1"/>
        <v>44122</v>
      </c>
      <c r="U3" s="2">
        <f t="shared" si="1"/>
        <v>44123</v>
      </c>
      <c r="V3" s="2">
        <f>U3+1</f>
        <v>44124</v>
      </c>
      <c r="W3" s="2">
        <f t="shared" si="1"/>
        <v>44125</v>
      </c>
      <c r="X3" s="2">
        <f t="shared" si="1"/>
        <v>44126</v>
      </c>
      <c r="Y3" s="2">
        <f t="shared" si="1"/>
        <v>44127</v>
      </c>
      <c r="Z3" s="2">
        <f t="shared" si="1"/>
        <v>44128</v>
      </c>
      <c r="AA3" s="2">
        <f t="shared" si="1"/>
        <v>44129</v>
      </c>
      <c r="AB3" s="2">
        <f t="shared" si="1"/>
        <v>44130</v>
      </c>
      <c r="AC3" s="2">
        <f t="shared" si="1"/>
        <v>44131</v>
      </c>
      <c r="AD3" s="2">
        <f t="shared" si="1"/>
        <v>44132</v>
      </c>
      <c r="AE3" s="2">
        <f t="shared" si="1"/>
        <v>44133</v>
      </c>
      <c r="AF3" s="2">
        <f t="shared" si="1"/>
        <v>44134</v>
      </c>
      <c r="AG3" s="2">
        <f t="shared" si="1"/>
        <v>44135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September!AG4-SUM(C4:AG4)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September!AG5-SUM(C5:AG5)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September!AG6-SUM(C6:AG6)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September!AG7-SUM(C7:AG7)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September!AG8-SUM(C8:AG8)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September!AG9-SUM(C9:AG9)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September!AG10-SUM(C10:AG10)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September!AG11-SUM(C11:AG11)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September!AG12-SUM(C12:AG12)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September!AG13-SUM(C13:AG13)</f>
        <v>30</v>
      </c>
    </row>
  </sheetData>
  <sheetProtection algorithmName="SHA-512" hashValue="t7LrnBPq6BA8Jd5N4SWrwZxS9klcBSTzavvuXC9QbU64WxfDWdH1pQS4i9tfQZFomYsuCj3TZF0E4bhk5/FboQ==" saltValue="/XGYFkKOY5DPW9TVvIvwng==" spinCount="100000" sheet="1" objects="1" scenarios="1" selectLockedCells="1"/>
  <conditionalFormatting sqref="C2:AG13">
    <cfRule type="expression" dxfId="5" priority="3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5894850-268D-46B5-BC0A-6DACA0D51D8B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F1D25-FAF9-4B1F-9E70-82914F970A52}">
  <dimension ref="A2:AG13"/>
  <sheetViews>
    <sheetView showGridLines="0"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baseColWidth="10" defaultRowHeight="15" x14ac:dyDescent="0.25"/>
  <cols>
    <col min="1" max="1" width="14.85546875" style="7" bestFit="1" customWidth="1"/>
    <col min="2" max="2" width="11.7109375" style="7" bestFit="1" customWidth="1"/>
    <col min="3" max="32" width="3.7109375" style="7" customWidth="1"/>
    <col min="33" max="33" width="10.5703125" style="8" bestFit="1" customWidth="1"/>
    <col min="34" max="16384" width="11.42578125" style="7"/>
  </cols>
  <sheetData>
    <row r="2" spans="1:33" ht="17.100000000000001" customHeight="1" thickBot="1" x14ac:dyDescent="0.3">
      <c r="C2" s="3">
        <f>C3</f>
        <v>44136</v>
      </c>
      <c r="D2" s="3">
        <f t="shared" ref="D2:AF2" si="0">D3</f>
        <v>44137</v>
      </c>
      <c r="E2" s="3">
        <f t="shared" si="0"/>
        <v>44138</v>
      </c>
      <c r="F2" s="3">
        <f t="shared" si="0"/>
        <v>44139</v>
      </c>
      <c r="G2" s="3">
        <f t="shared" si="0"/>
        <v>44140</v>
      </c>
      <c r="H2" s="3">
        <f t="shared" si="0"/>
        <v>44141</v>
      </c>
      <c r="I2" s="3">
        <f t="shared" si="0"/>
        <v>44142</v>
      </c>
      <c r="J2" s="3">
        <f t="shared" si="0"/>
        <v>44143</v>
      </c>
      <c r="K2" s="3">
        <f t="shared" si="0"/>
        <v>44144</v>
      </c>
      <c r="L2" s="3">
        <f t="shared" si="0"/>
        <v>44145</v>
      </c>
      <c r="M2" s="3">
        <f t="shared" si="0"/>
        <v>44146</v>
      </c>
      <c r="N2" s="3">
        <f t="shared" si="0"/>
        <v>44147</v>
      </c>
      <c r="O2" s="3">
        <f t="shared" si="0"/>
        <v>44148</v>
      </c>
      <c r="P2" s="3">
        <f t="shared" si="0"/>
        <v>44149</v>
      </c>
      <c r="Q2" s="3">
        <f t="shared" si="0"/>
        <v>44150</v>
      </c>
      <c r="R2" s="3">
        <f t="shared" si="0"/>
        <v>44151</v>
      </c>
      <c r="S2" s="3">
        <f t="shared" si="0"/>
        <v>44152</v>
      </c>
      <c r="T2" s="3">
        <f t="shared" si="0"/>
        <v>44153</v>
      </c>
      <c r="U2" s="3">
        <f t="shared" si="0"/>
        <v>44154</v>
      </c>
      <c r="V2" s="3">
        <f t="shared" si="0"/>
        <v>44155</v>
      </c>
      <c r="W2" s="3">
        <f t="shared" si="0"/>
        <v>44156</v>
      </c>
      <c r="X2" s="3">
        <f t="shared" si="0"/>
        <v>44157</v>
      </c>
      <c r="Y2" s="3">
        <f t="shared" si="0"/>
        <v>44158</v>
      </c>
      <c r="Z2" s="3">
        <f t="shared" si="0"/>
        <v>44159</v>
      </c>
      <c r="AA2" s="3">
        <f t="shared" si="0"/>
        <v>44160</v>
      </c>
      <c r="AB2" s="3">
        <f t="shared" si="0"/>
        <v>44161</v>
      </c>
      <c r="AC2" s="3">
        <f t="shared" si="0"/>
        <v>44162</v>
      </c>
      <c r="AD2" s="3">
        <f t="shared" si="0"/>
        <v>44163</v>
      </c>
      <c r="AE2" s="3">
        <f t="shared" si="0"/>
        <v>44164</v>
      </c>
      <c r="AF2" s="3">
        <f t="shared" si="0"/>
        <v>44165</v>
      </c>
    </row>
    <row r="3" spans="1:33" ht="15.75" thickTop="1" x14ac:dyDescent="0.25">
      <c r="A3" s="5">
        <v>44136</v>
      </c>
      <c r="B3" s="1" t="s">
        <v>8</v>
      </c>
      <c r="C3" s="2">
        <f>A3</f>
        <v>44136</v>
      </c>
      <c r="D3" s="2">
        <f>C3+1</f>
        <v>44137</v>
      </c>
      <c r="E3" s="2">
        <f>D3+1</f>
        <v>44138</v>
      </c>
      <c r="F3" s="2">
        <f t="shared" ref="F3:AF3" si="1">E3+1</f>
        <v>44139</v>
      </c>
      <c r="G3" s="2">
        <f t="shared" si="1"/>
        <v>44140</v>
      </c>
      <c r="H3" s="2">
        <f t="shared" si="1"/>
        <v>44141</v>
      </c>
      <c r="I3" s="2">
        <f t="shared" si="1"/>
        <v>44142</v>
      </c>
      <c r="J3" s="2">
        <f t="shared" si="1"/>
        <v>44143</v>
      </c>
      <c r="K3" s="2">
        <f t="shared" si="1"/>
        <v>44144</v>
      </c>
      <c r="L3" s="2">
        <f t="shared" si="1"/>
        <v>44145</v>
      </c>
      <c r="M3" s="2">
        <f t="shared" si="1"/>
        <v>44146</v>
      </c>
      <c r="N3" s="2">
        <f t="shared" si="1"/>
        <v>44147</v>
      </c>
      <c r="O3" s="2">
        <f t="shared" si="1"/>
        <v>44148</v>
      </c>
      <c r="P3" s="2">
        <f t="shared" si="1"/>
        <v>44149</v>
      </c>
      <c r="Q3" s="2">
        <f>P3+1</f>
        <v>44150</v>
      </c>
      <c r="R3" s="2">
        <f t="shared" si="1"/>
        <v>44151</v>
      </c>
      <c r="S3" s="2">
        <f t="shared" si="1"/>
        <v>44152</v>
      </c>
      <c r="T3" s="2">
        <f t="shared" si="1"/>
        <v>44153</v>
      </c>
      <c r="U3" s="2">
        <f t="shared" si="1"/>
        <v>44154</v>
      </c>
      <c r="V3" s="2">
        <f>U3+1</f>
        <v>44155</v>
      </c>
      <c r="W3" s="2">
        <f t="shared" si="1"/>
        <v>44156</v>
      </c>
      <c r="X3" s="2">
        <f t="shared" si="1"/>
        <v>44157</v>
      </c>
      <c r="Y3" s="2">
        <f t="shared" si="1"/>
        <v>44158</v>
      </c>
      <c r="Z3" s="2">
        <f t="shared" si="1"/>
        <v>44159</v>
      </c>
      <c r="AA3" s="2">
        <f t="shared" si="1"/>
        <v>44160</v>
      </c>
      <c r="AB3" s="2">
        <f t="shared" si="1"/>
        <v>44161</v>
      </c>
      <c r="AC3" s="2">
        <f t="shared" si="1"/>
        <v>44162</v>
      </c>
      <c r="AD3" s="2">
        <f t="shared" si="1"/>
        <v>44163</v>
      </c>
      <c r="AE3" s="2">
        <f t="shared" si="1"/>
        <v>44164</v>
      </c>
      <c r="AF3" s="2">
        <f t="shared" si="1"/>
        <v>44165</v>
      </c>
      <c r="AG3" s="1" t="s">
        <v>9</v>
      </c>
    </row>
    <row r="4" spans="1:33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3">
        <f>Oktober!AH4-SUM(C4:AF4)</f>
        <v>26</v>
      </c>
    </row>
    <row r="5" spans="1:33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4">
        <f>Oktober!AH5-SUM(C5:AF5)</f>
        <v>30</v>
      </c>
    </row>
    <row r="6" spans="1:33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3">
        <f>Oktober!AH6-SUM(C6:AF6)</f>
        <v>30</v>
      </c>
    </row>
    <row r="7" spans="1:33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4">
        <f>Oktober!AH7-SUM(C7:AF7)</f>
        <v>30</v>
      </c>
    </row>
    <row r="8" spans="1:33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3">
        <f>Oktober!AH8-SUM(C8:AF8)</f>
        <v>30</v>
      </c>
    </row>
    <row r="9" spans="1:33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4">
        <f>Oktober!AH9-SUM(C9:AF9)</f>
        <v>30</v>
      </c>
    </row>
    <row r="10" spans="1:33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3">
        <f>Oktober!AH10-SUM(C10:AF10)</f>
        <v>30</v>
      </c>
    </row>
    <row r="11" spans="1:33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4">
        <f>Oktober!AH11-SUM(C11:AF11)</f>
        <v>30</v>
      </c>
    </row>
    <row r="12" spans="1:33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3">
        <f>Oktober!AH12-SUM(C12:AF12)</f>
        <v>30</v>
      </c>
    </row>
    <row r="13" spans="1:33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4">
        <f>Oktober!AH13-SUM(C13:AF13)</f>
        <v>30</v>
      </c>
    </row>
  </sheetData>
  <sheetProtection algorithmName="SHA-512" hashValue="Tg5xMGWjf1hwBRTOi4VozFt93UygG/qyzP7T++4IXZ+rCQANs3iDxumQIrmfGZ1MgcdWoAsi3vdA9yxbVKD8Nw==" saltValue="8CCPEGbDo53No4X4Ysr2nQ==" spinCount="100000" sheet="1" objects="1" scenarios="1" selectLockedCells="1"/>
  <conditionalFormatting sqref="C2:AF13">
    <cfRule type="expression" dxfId="3" priority="3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79AA84CB-3AF2-4C37-B0C6-A717FFDE6409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C2:AF13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2DD14-0205-4B97-81FF-4BC10FE4CEB4}">
  <dimension ref="A2:AH13"/>
  <sheetViews>
    <sheetView showGridLines="0"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baseColWidth="10" defaultRowHeight="15" x14ac:dyDescent="0.25"/>
  <cols>
    <col min="1" max="1" width="14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44166</v>
      </c>
      <c r="D2" s="3">
        <f t="shared" ref="D2:AG2" si="0">D3</f>
        <v>44167</v>
      </c>
      <c r="E2" s="3">
        <f t="shared" si="0"/>
        <v>44168</v>
      </c>
      <c r="F2" s="3">
        <f t="shared" si="0"/>
        <v>44169</v>
      </c>
      <c r="G2" s="3">
        <f t="shared" si="0"/>
        <v>44170</v>
      </c>
      <c r="H2" s="3">
        <f t="shared" si="0"/>
        <v>44171</v>
      </c>
      <c r="I2" s="3">
        <f t="shared" si="0"/>
        <v>44172</v>
      </c>
      <c r="J2" s="3">
        <f t="shared" si="0"/>
        <v>44173</v>
      </c>
      <c r="K2" s="3">
        <f t="shared" si="0"/>
        <v>44174</v>
      </c>
      <c r="L2" s="3">
        <f t="shared" si="0"/>
        <v>44175</v>
      </c>
      <c r="M2" s="3">
        <f t="shared" si="0"/>
        <v>44176</v>
      </c>
      <c r="N2" s="3">
        <f t="shared" si="0"/>
        <v>44177</v>
      </c>
      <c r="O2" s="3">
        <f t="shared" si="0"/>
        <v>44178</v>
      </c>
      <c r="P2" s="3">
        <f t="shared" si="0"/>
        <v>44179</v>
      </c>
      <c r="Q2" s="3">
        <f t="shared" si="0"/>
        <v>44180</v>
      </c>
      <c r="R2" s="3">
        <f t="shared" si="0"/>
        <v>44181</v>
      </c>
      <c r="S2" s="3">
        <f t="shared" si="0"/>
        <v>44182</v>
      </c>
      <c r="T2" s="3">
        <f t="shared" si="0"/>
        <v>44183</v>
      </c>
      <c r="U2" s="3">
        <f t="shared" si="0"/>
        <v>44184</v>
      </c>
      <c r="V2" s="3">
        <f t="shared" si="0"/>
        <v>44185</v>
      </c>
      <c r="W2" s="3">
        <f t="shared" si="0"/>
        <v>44186</v>
      </c>
      <c r="X2" s="3">
        <f t="shared" si="0"/>
        <v>44187</v>
      </c>
      <c r="Y2" s="3">
        <f t="shared" si="0"/>
        <v>44188</v>
      </c>
      <c r="Z2" s="3">
        <f t="shared" si="0"/>
        <v>44189</v>
      </c>
      <c r="AA2" s="3">
        <f t="shared" si="0"/>
        <v>44190</v>
      </c>
      <c r="AB2" s="3">
        <f t="shared" si="0"/>
        <v>44191</v>
      </c>
      <c r="AC2" s="3">
        <f t="shared" si="0"/>
        <v>44192</v>
      </c>
      <c r="AD2" s="3">
        <f t="shared" si="0"/>
        <v>44193</v>
      </c>
      <c r="AE2" s="3">
        <f t="shared" si="0"/>
        <v>44194</v>
      </c>
      <c r="AF2" s="3">
        <f t="shared" si="0"/>
        <v>44195</v>
      </c>
      <c r="AG2" s="3">
        <f t="shared" si="0"/>
        <v>44196</v>
      </c>
    </row>
    <row r="3" spans="1:34" ht="15.75" thickTop="1" x14ac:dyDescent="0.25">
      <c r="A3" s="5">
        <v>44166</v>
      </c>
      <c r="B3" s="1" t="s">
        <v>8</v>
      </c>
      <c r="C3" s="2">
        <f>A3</f>
        <v>44166</v>
      </c>
      <c r="D3" s="2">
        <f>C3+1</f>
        <v>44167</v>
      </c>
      <c r="E3" s="2">
        <f>D3+1</f>
        <v>44168</v>
      </c>
      <c r="F3" s="2">
        <f t="shared" ref="F3:AG3" si="1">E3+1</f>
        <v>44169</v>
      </c>
      <c r="G3" s="2">
        <f t="shared" si="1"/>
        <v>44170</v>
      </c>
      <c r="H3" s="2">
        <f t="shared" si="1"/>
        <v>44171</v>
      </c>
      <c r="I3" s="2">
        <f t="shared" si="1"/>
        <v>44172</v>
      </c>
      <c r="J3" s="2">
        <f t="shared" si="1"/>
        <v>44173</v>
      </c>
      <c r="K3" s="2">
        <f t="shared" si="1"/>
        <v>44174</v>
      </c>
      <c r="L3" s="2">
        <f t="shared" si="1"/>
        <v>44175</v>
      </c>
      <c r="M3" s="2">
        <f t="shared" si="1"/>
        <v>44176</v>
      </c>
      <c r="N3" s="2">
        <f t="shared" si="1"/>
        <v>44177</v>
      </c>
      <c r="O3" s="2">
        <f t="shared" si="1"/>
        <v>44178</v>
      </c>
      <c r="P3" s="2">
        <f t="shared" si="1"/>
        <v>44179</v>
      </c>
      <c r="Q3" s="2">
        <f>P3+1</f>
        <v>44180</v>
      </c>
      <c r="R3" s="2">
        <f t="shared" si="1"/>
        <v>44181</v>
      </c>
      <c r="S3" s="2">
        <f t="shared" si="1"/>
        <v>44182</v>
      </c>
      <c r="T3" s="2">
        <f t="shared" si="1"/>
        <v>44183</v>
      </c>
      <c r="U3" s="2">
        <f t="shared" si="1"/>
        <v>44184</v>
      </c>
      <c r="V3" s="2">
        <f>U3+1</f>
        <v>44185</v>
      </c>
      <c r="W3" s="2">
        <f t="shared" si="1"/>
        <v>44186</v>
      </c>
      <c r="X3" s="2">
        <f t="shared" si="1"/>
        <v>44187</v>
      </c>
      <c r="Y3" s="2">
        <f t="shared" si="1"/>
        <v>44188</v>
      </c>
      <c r="Z3" s="2">
        <f t="shared" si="1"/>
        <v>44189</v>
      </c>
      <c r="AA3" s="2">
        <f t="shared" si="1"/>
        <v>44190</v>
      </c>
      <c r="AB3" s="2">
        <f t="shared" si="1"/>
        <v>44191</v>
      </c>
      <c r="AC3" s="2">
        <f t="shared" si="1"/>
        <v>44192</v>
      </c>
      <c r="AD3" s="2">
        <f t="shared" si="1"/>
        <v>44193</v>
      </c>
      <c r="AE3" s="2">
        <f t="shared" si="1"/>
        <v>44194</v>
      </c>
      <c r="AF3" s="2">
        <f t="shared" si="1"/>
        <v>44195</v>
      </c>
      <c r="AG3" s="2">
        <f t="shared" si="1"/>
        <v>44196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November!AG4-SUM(C4:AG4)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November!AG5-SUM(C5:AG5)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November!AG6-SUM(C6:AG6)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November!AG7-SUM(C7:AG7)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November!AG8-SUM(C8:AG8)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November!AG9-SUM(C9:AG9)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November!AG10-SUM(C10:AG10)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November!AG11-SUM(C11:AG11)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November!AG12-SUM(C12:AG12)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November!AG13-SUM(C13:AG13)</f>
        <v>30</v>
      </c>
    </row>
  </sheetData>
  <sheetProtection algorithmName="SHA-512" hashValue="cKmPZ5fuxAhM5p7Q3wN/R8UjBH0tGMjvmQQpNy2MMCfwu/lgeaCtQQ3+f3obale6rxKmEe+KUr9npVZg0VCkCQ==" saltValue="/XSA1cvo584v8bQblKR/OQ==" spinCount="100000" sheet="1" objects="1" scenarios="1" selectLockedCells="1"/>
  <conditionalFormatting sqref="C2:AG13">
    <cfRule type="expression" dxfId="1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DD771A6E-B8B5-4D79-84C0-C676E3199CA9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C816F-24B7-4A15-93AC-92E55E010573}">
  <dimension ref="A2:AH13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43831</v>
      </c>
      <c r="D2" s="3">
        <f t="shared" ref="D2:AG2" si="0">D3</f>
        <v>43832</v>
      </c>
      <c r="E2" s="3">
        <f t="shared" si="0"/>
        <v>43833</v>
      </c>
      <c r="F2" s="3">
        <f t="shared" si="0"/>
        <v>43834</v>
      </c>
      <c r="G2" s="3">
        <f t="shared" si="0"/>
        <v>43835</v>
      </c>
      <c r="H2" s="3">
        <f t="shared" si="0"/>
        <v>43836</v>
      </c>
      <c r="I2" s="3">
        <f t="shared" si="0"/>
        <v>43837</v>
      </c>
      <c r="J2" s="3">
        <f t="shared" si="0"/>
        <v>43838</v>
      </c>
      <c r="K2" s="3">
        <f t="shared" si="0"/>
        <v>43839</v>
      </c>
      <c r="L2" s="3">
        <f t="shared" si="0"/>
        <v>43840</v>
      </c>
      <c r="M2" s="3">
        <f t="shared" si="0"/>
        <v>43841</v>
      </c>
      <c r="N2" s="3">
        <f t="shared" si="0"/>
        <v>43842</v>
      </c>
      <c r="O2" s="3">
        <f t="shared" si="0"/>
        <v>43843</v>
      </c>
      <c r="P2" s="3">
        <f t="shared" si="0"/>
        <v>43844</v>
      </c>
      <c r="Q2" s="3">
        <f t="shared" si="0"/>
        <v>43845</v>
      </c>
      <c r="R2" s="3">
        <f t="shared" si="0"/>
        <v>43846</v>
      </c>
      <c r="S2" s="3">
        <f t="shared" si="0"/>
        <v>43847</v>
      </c>
      <c r="T2" s="3">
        <f t="shared" si="0"/>
        <v>43848</v>
      </c>
      <c r="U2" s="3">
        <f t="shared" si="0"/>
        <v>43849</v>
      </c>
      <c r="V2" s="3">
        <f t="shared" si="0"/>
        <v>43850</v>
      </c>
      <c r="W2" s="3">
        <f t="shared" si="0"/>
        <v>43851</v>
      </c>
      <c r="X2" s="3">
        <f t="shared" si="0"/>
        <v>43852</v>
      </c>
      <c r="Y2" s="3">
        <f t="shared" si="0"/>
        <v>43853</v>
      </c>
      <c r="Z2" s="3">
        <f t="shared" si="0"/>
        <v>43854</v>
      </c>
      <c r="AA2" s="3">
        <f t="shared" si="0"/>
        <v>43855</v>
      </c>
      <c r="AB2" s="3">
        <f t="shared" si="0"/>
        <v>43856</v>
      </c>
      <c r="AC2" s="3">
        <f t="shared" si="0"/>
        <v>43857</v>
      </c>
      <c r="AD2" s="3">
        <f t="shared" si="0"/>
        <v>43858</v>
      </c>
      <c r="AE2" s="3">
        <f t="shared" si="0"/>
        <v>43859</v>
      </c>
      <c r="AF2" s="3">
        <f t="shared" si="0"/>
        <v>43860</v>
      </c>
      <c r="AG2" s="3">
        <f t="shared" si="0"/>
        <v>43861</v>
      </c>
    </row>
    <row r="3" spans="1:34" ht="15.75" thickTop="1" x14ac:dyDescent="0.25">
      <c r="A3" s="5">
        <v>43831</v>
      </c>
      <c r="B3" s="1" t="s">
        <v>8</v>
      </c>
      <c r="C3" s="2">
        <f>A3</f>
        <v>43831</v>
      </c>
      <c r="D3" s="2">
        <f>C3+1</f>
        <v>43832</v>
      </c>
      <c r="E3" s="2">
        <f>D3+1</f>
        <v>43833</v>
      </c>
      <c r="F3" s="2">
        <f t="shared" ref="F3:AG3" si="1">E3+1</f>
        <v>43834</v>
      </c>
      <c r="G3" s="2">
        <f t="shared" si="1"/>
        <v>43835</v>
      </c>
      <c r="H3" s="2">
        <f t="shared" si="1"/>
        <v>43836</v>
      </c>
      <c r="I3" s="2">
        <f t="shared" si="1"/>
        <v>43837</v>
      </c>
      <c r="J3" s="2">
        <f t="shared" si="1"/>
        <v>43838</v>
      </c>
      <c r="K3" s="2">
        <f t="shared" si="1"/>
        <v>43839</v>
      </c>
      <c r="L3" s="2">
        <f t="shared" si="1"/>
        <v>43840</v>
      </c>
      <c r="M3" s="2">
        <f t="shared" si="1"/>
        <v>43841</v>
      </c>
      <c r="N3" s="2">
        <f t="shared" si="1"/>
        <v>43842</v>
      </c>
      <c r="O3" s="2">
        <f t="shared" si="1"/>
        <v>43843</v>
      </c>
      <c r="P3" s="2">
        <f t="shared" si="1"/>
        <v>43844</v>
      </c>
      <c r="Q3" s="2">
        <f>P3+1</f>
        <v>43845</v>
      </c>
      <c r="R3" s="2">
        <f t="shared" si="1"/>
        <v>43846</v>
      </c>
      <c r="S3" s="2">
        <f t="shared" si="1"/>
        <v>43847</v>
      </c>
      <c r="T3" s="2">
        <f t="shared" si="1"/>
        <v>43848</v>
      </c>
      <c r="U3" s="2">
        <f t="shared" si="1"/>
        <v>43849</v>
      </c>
      <c r="V3" s="2">
        <f>U3+1</f>
        <v>43850</v>
      </c>
      <c r="W3" s="2">
        <f t="shared" si="1"/>
        <v>43851</v>
      </c>
      <c r="X3" s="2">
        <f t="shared" si="1"/>
        <v>43852</v>
      </c>
      <c r="Y3" s="2">
        <f t="shared" si="1"/>
        <v>43853</v>
      </c>
      <c r="Z3" s="2">
        <f t="shared" si="1"/>
        <v>43854</v>
      </c>
      <c r="AA3" s="2">
        <f t="shared" si="1"/>
        <v>43855</v>
      </c>
      <c r="AB3" s="2">
        <f t="shared" si="1"/>
        <v>43856</v>
      </c>
      <c r="AC3" s="2">
        <f t="shared" si="1"/>
        <v>43857</v>
      </c>
      <c r="AD3" s="2">
        <f t="shared" si="1"/>
        <v>43858</v>
      </c>
      <c r="AE3" s="2">
        <f t="shared" si="1"/>
        <v>43859</v>
      </c>
      <c r="AF3" s="2">
        <f t="shared" si="1"/>
        <v>43860</v>
      </c>
      <c r="AG3" s="2">
        <f t="shared" si="1"/>
        <v>43861</v>
      </c>
      <c r="AH3" s="1" t="s">
        <v>9</v>
      </c>
    </row>
    <row r="4" spans="1:34" ht="20.100000000000001" customHeight="1" x14ac:dyDescent="0.25">
      <c r="A4" s="23" t="s">
        <v>44</v>
      </c>
      <c r="B4" s="23">
        <v>30</v>
      </c>
      <c r="C4" s="21"/>
      <c r="D4" s="21">
        <v>1</v>
      </c>
      <c r="E4" s="21">
        <v>1</v>
      </c>
      <c r="F4" s="21">
        <v>1</v>
      </c>
      <c r="G4" s="21">
        <v>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(B4)-SUM(C4:AG4)</f>
        <v>26</v>
      </c>
    </row>
    <row r="5" spans="1:34" ht="20.100000000000001" customHeight="1" x14ac:dyDescent="0.25">
      <c r="A5" s="24" t="s">
        <v>45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 t="shared" ref="AH5:AH13" si="2">(B5)-SUM(C5:AG5)</f>
        <v>30</v>
      </c>
    </row>
    <row r="6" spans="1:34" ht="20.100000000000001" customHeight="1" x14ac:dyDescent="0.25">
      <c r="A6" s="23" t="s">
        <v>0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 t="shared" si="2"/>
        <v>30</v>
      </c>
    </row>
    <row r="7" spans="1:34" ht="20.100000000000001" customHeight="1" x14ac:dyDescent="0.25">
      <c r="A7" s="24" t="s">
        <v>1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 t="shared" si="2"/>
        <v>30</v>
      </c>
    </row>
    <row r="8" spans="1:34" ht="20.100000000000001" customHeight="1" x14ac:dyDescent="0.25">
      <c r="A8" s="23" t="s">
        <v>2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(B8)-SUM(C8:AG8)</f>
        <v>30</v>
      </c>
    </row>
    <row r="9" spans="1:34" ht="20.100000000000001" customHeight="1" x14ac:dyDescent="0.25">
      <c r="A9" s="24" t="s">
        <v>3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 t="shared" si="2"/>
        <v>30</v>
      </c>
    </row>
    <row r="10" spans="1:34" ht="20.100000000000001" customHeight="1" x14ac:dyDescent="0.25">
      <c r="A10" s="23" t="s">
        <v>4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 t="shared" si="2"/>
        <v>30</v>
      </c>
    </row>
    <row r="11" spans="1:34" ht="20.100000000000001" customHeight="1" x14ac:dyDescent="0.25">
      <c r="A11" s="24" t="s">
        <v>5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 t="shared" si="2"/>
        <v>30</v>
      </c>
    </row>
    <row r="12" spans="1:34" ht="20.100000000000001" customHeight="1" x14ac:dyDescent="0.25">
      <c r="A12" s="23" t="s">
        <v>6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 t="shared" si="2"/>
        <v>30</v>
      </c>
    </row>
    <row r="13" spans="1:34" ht="20.100000000000001" customHeight="1" x14ac:dyDescent="0.25">
      <c r="A13" s="24" t="s">
        <v>7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 t="shared" si="2"/>
        <v>30</v>
      </c>
    </row>
  </sheetData>
  <sheetProtection algorithmName="SHA-512" hashValue="WtbKbvERKiLNczfyxehn6+Xd7g+bMfmdn4AE7GZXT9ca4ugbnYW9+DSq+ToVssPcaraLaozFb5vbyXb7FKgauw==" saltValue="S6F7uQ443/VoAoJcb1v2bA==" spinCount="100000" sheet="1" objects="1" scenarios="1" selectLockedCells="1"/>
  <conditionalFormatting sqref="C2:AG13">
    <cfRule type="expression" dxfId="23" priority="2" stopIfTrue="1">
      <formula>WEEKDAY(C$2,2)&gt;5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5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A24DA828-01BE-4E76-97BD-4F6AB748AE8E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53B23-3BFC-4250-874E-EA07E6668EB0}">
  <dimension ref="A2:AH13"/>
  <sheetViews>
    <sheetView showGridLines="0"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1" width="3.7109375" style="7" customWidth="1"/>
    <col min="32" max="32" width="10.5703125" style="8" bestFit="1" customWidth="1"/>
    <col min="33" max="16384" width="11.42578125" style="7"/>
  </cols>
  <sheetData>
    <row r="2" spans="1:34" ht="17.100000000000001" customHeight="1" thickBot="1" x14ac:dyDescent="0.3">
      <c r="C2" s="3">
        <f>C3</f>
        <v>43862</v>
      </c>
      <c r="D2" s="3">
        <f t="shared" ref="D2:AE2" si="0">D3</f>
        <v>43863</v>
      </c>
      <c r="E2" s="3">
        <f t="shared" si="0"/>
        <v>43864</v>
      </c>
      <c r="F2" s="3">
        <f t="shared" si="0"/>
        <v>43865</v>
      </c>
      <c r="G2" s="3">
        <f t="shared" si="0"/>
        <v>43866</v>
      </c>
      <c r="H2" s="3">
        <f t="shared" si="0"/>
        <v>43867</v>
      </c>
      <c r="I2" s="3">
        <f t="shared" si="0"/>
        <v>43868</v>
      </c>
      <c r="J2" s="3">
        <f t="shared" si="0"/>
        <v>43869</v>
      </c>
      <c r="K2" s="3">
        <f t="shared" si="0"/>
        <v>43870</v>
      </c>
      <c r="L2" s="3">
        <f t="shared" si="0"/>
        <v>43871</v>
      </c>
      <c r="M2" s="3">
        <f t="shared" si="0"/>
        <v>43872</v>
      </c>
      <c r="N2" s="3">
        <f t="shared" si="0"/>
        <v>43873</v>
      </c>
      <c r="O2" s="3">
        <f t="shared" si="0"/>
        <v>43874</v>
      </c>
      <c r="P2" s="3">
        <f t="shared" si="0"/>
        <v>43875</v>
      </c>
      <c r="Q2" s="3">
        <f t="shared" si="0"/>
        <v>43876</v>
      </c>
      <c r="R2" s="3">
        <f t="shared" si="0"/>
        <v>43877</v>
      </c>
      <c r="S2" s="3">
        <f t="shared" si="0"/>
        <v>43878</v>
      </c>
      <c r="T2" s="3">
        <f t="shared" si="0"/>
        <v>43879</v>
      </c>
      <c r="U2" s="3">
        <f t="shared" si="0"/>
        <v>43880</v>
      </c>
      <c r="V2" s="3">
        <f t="shared" si="0"/>
        <v>43881</v>
      </c>
      <c r="W2" s="3">
        <f t="shared" si="0"/>
        <v>43882</v>
      </c>
      <c r="X2" s="3">
        <f t="shared" si="0"/>
        <v>43883</v>
      </c>
      <c r="Y2" s="3">
        <f t="shared" si="0"/>
        <v>43884</v>
      </c>
      <c r="Z2" s="3">
        <f t="shared" si="0"/>
        <v>43885</v>
      </c>
      <c r="AA2" s="3">
        <f t="shared" si="0"/>
        <v>43886</v>
      </c>
      <c r="AB2" s="3">
        <f t="shared" si="0"/>
        <v>43887</v>
      </c>
      <c r="AC2" s="3">
        <f t="shared" si="0"/>
        <v>43888</v>
      </c>
      <c r="AD2" s="3">
        <f t="shared" si="0"/>
        <v>43889</v>
      </c>
      <c r="AE2" s="3">
        <f t="shared" si="0"/>
        <v>43890</v>
      </c>
    </row>
    <row r="3" spans="1:34" ht="15.75" thickTop="1" x14ac:dyDescent="0.25">
      <c r="A3" s="5">
        <v>43862</v>
      </c>
      <c r="B3" s="1" t="s">
        <v>8</v>
      </c>
      <c r="C3" s="2">
        <f>A3</f>
        <v>43862</v>
      </c>
      <c r="D3" s="2">
        <f>C3+1</f>
        <v>43863</v>
      </c>
      <c r="E3" s="2">
        <f>D3+1</f>
        <v>43864</v>
      </c>
      <c r="F3" s="2">
        <f t="shared" ref="F3:AC3" si="1">E3+1</f>
        <v>43865</v>
      </c>
      <c r="G3" s="2">
        <f t="shared" si="1"/>
        <v>43866</v>
      </c>
      <c r="H3" s="2">
        <f t="shared" si="1"/>
        <v>43867</v>
      </c>
      <c r="I3" s="2">
        <f t="shared" si="1"/>
        <v>43868</v>
      </c>
      <c r="J3" s="2">
        <f t="shared" si="1"/>
        <v>43869</v>
      </c>
      <c r="K3" s="2">
        <f t="shared" si="1"/>
        <v>43870</v>
      </c>
      <c r="L3" s="2">
        <f t="shared" si="1"/>
        <v>43871</v>
      </c>
      <c r="M3" s="2">
        <f t="shared" si="1"/>
        <v>43872</v>
      </c>
      <c r="N3" s="2">
        <f t="shared" si="1"/>
        <v>43873</v>
      </c>
      <c r="O3" s="2">
        <f t="shared" si="1"/>
        <v>43874</v>
      </c>
      <c r="P3" s="2">
        <f t="shared" si="1"/>
        <v>43875</v>
      </c>
      <c r="Q3" s="2">
        <f>P3+1</f>
        <v>43876</v>
      </c>
      <c r="R3" s="2">
        <f t="shared" si="1"/>
        <v>43877</v>
      </c>
      <c r="S3" s="2">
        <f t="shared" si="1"/>
        <v>43878</v>
      </c>
      <c r="T3" s="2">
        <f t="shared" si="1"/>
        <v>43879</v>
      </c>
      <c r="U3" s="2">
        <f t="shared" si="1"/>
        <v>43880</v>
      </c>
      <c r="V3" s="2">
        <f>U3+1</f>
        <v>43881</v>
      </c>
      <c r="W3" s="2">
        <f t="shared" si="1"/>
        <v>43882</v>
      </c>
      <c r="X3" s="2">
        <f t="shared" si="1"/>
        <v>43883</v>
      </c>
      <c r="Y3" s="2">
        <f t="shared" si="1"/>
        <v>43884</v>
      </c>
      <c r="Z3" s="2">
        <f t="shared" si="1"/>
        <v>43885</v>
      </c>
      <c r="AA3" s="2">
        <f t="shared" si="1"/>
        <v>43886</v>
      </c>
      <c r="AB3" s="2">
        <f t="shared" si="1"/>
        <v>43887</v>
      </c>
      <c r="AC3" s="2">
        <f t="shared" si="1"/>
        <v>43888</v>
      </c>
      <c r="AD3" s="2">
        <f t="shared" ref="AD3" si="2">AC3+1</f>
        <v>43889</v>
      </c>
      <c r="AE3" s="2">
        <f t="shared" ref="AE3" si="3">AD3+1</f>
        <v>43890</v>
      </c>
      <c r="AF3" s="1" t="s">
        <v>9</v>
      </c>
    </row>
    <row r="4" spans="1:34" ht="20.100000000000001" customHeight="1" x14ac:dyDescent="0.25">
      <c r="A4" s="27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3">
        <f>Januar!AH4-SUM(C4:AE4)</f>
        <v>26</v>
      </c>
      <c r="AG4" s="25"/>
      <c r="AH4" s="25"/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4">
        <f>Januar!AH5-SUM(C5:AE5)</f>
        <v>30</v>
      </c>
      <c r="AG5" s="25"/>
      <c r="AH5" s="25"/>
    </row>
    <row r="6" spans="1:34" ht="20.100000000000001" customHeight="1" x14ac:dyDescent="0.25">
      <c r="A6" s="27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3">
        <f>Januar!AH6-SUM(C6:AE6)</f>
        <v>30</v>
      </c>
      <c r="AG6" s="25"/>
      <c r="AH6" s="25"/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4">
        <f>Januar!AH7-SUM(C7:AE7)</f>
        <v>30</v>
      </c>
      <c r="AG7" s="25"/>
      <c r="AH7" s="25"/>
    </row>
    <row r="8" spans="1:34" ht="20.100000000000001" customHeight="1" x14ac:dyDescent="0.25">
      <c r="A8" s="27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3">
        <f>Januar!AH8-SUM(C8:AE8)</f>
        <v>30</v>
      </c>
      <c r="AG8" s="25"/>
      <c r="AH8" s="25"/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4">
        <f>Januar!AH9-SUM(C9:AE9)</f>
        <v>30</v>
      </c>
      <c r="AG9" s="25"/>
      <c r="AH9" s="25"/>
    </row>
    <row r="10" spans="1:34" ht="20.100000000000001" customHeight="1" x14ac:dyDescent="0.25">
      <c r="A10" s="27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3">
        <f>Januar!AH10-SUM(C10:AE10)</f>
        <v>30</v>
      </c>
      <c r="AG10" s="25"/>
      <c r="AH10" s="25"/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4">
        <f>Januar!AH11-SUM(C11:AE11)</f>
        <v>30</v>
      </c>
      <c r="AG11" s="25"/>
      <c r="AH11" s="25"/>
    </row>
    <row r="12" spans="1:34" ht="20.100000000000001" customHeight="1" x14ac:dyDescent="0.25">
      <c r="A12" s="27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3">
        <f>Januar!AH12-SUM(C12:AE12)</f>
        <v>30</v>
      </c>
      <c r="AG12" s="25"/>
      <c r="AH12" s="25"/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4">
        <f>Januar!AH13-SUM(C13:AE13)</f>
        <v>30</v>
      </c>
      <c r="AG13" s="25"/>
      <c r="AH13" s="25"/>
    </row>
  </sheetData>
  <sheetProtection algorithmName="SHA-512" hashValue="unrtXDj6GGB8+cCROeWnSLh/x8en8dS+8dz8pxaHGxD9MZ27KdCn8sqIlM7+1ZnZLBZA4eZUEmpo6bWkJcLAmg==" saltValue="HnAAug5iRGE1yWCiTQCq9Q==" spinCount="100000" sheet="1" objects="1" scenarios="1" selectLockedCells="1"/>
  <conditionalFormatting sqref="C2:AE13">
    <cfRule type="expression" dxfId="21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289CA3D-4DF1-4F42-9CB2-24CD903421DF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C2:AE13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A15AE-B962-4AEB-A8E6-1740C8F1BB0D}">
  <dimension ref="A2:AH13"/>
  <sheetViews>
    <sheetView showGridLines="0"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baseColWidth="10" defaultRowHeight="15" x14ac:dyDescent="0.25"/>
  <cols>
    <col min="1" max="1" width="13.7109375" style="7" bestFit="1" customWidth="1"/>
    <col min="2" max="2" width="11.7109375" style="7" bestFit="1" customWidth="1"/>
    <col min="3" max="33" width="3.7109375" style="7" customWidth="1"/>
    <col min="34" max="34" width="10.5703125" style="7" bestFit="1" customWidth="1"/>
    <col min="35" max="16384" width="11.42578125" style="7"/>
  </cols>
  <sheetData>
    <row r="2" spans="1:34" ht="17.100000000000001" customHeight="1" thickBot="1" x14ac:dyDescent="0.3">
      <c r="C2" s="3">
        <f>C3</f>
        <v>43891</v>
      </c>
      <c r="D2" s="3">
        <f t="shared" ref="D2:AG2" si="0">D3</f>
        <v>43892</v>
      </c>
      <c r="E2" s="3">
        <f t="shared" si="0"/>
        <v>43893</v>
      </c>
      <c r="F2" s="3">
        <f t="shared" si="0"/>
        <v>43894</v>
      </c>
      <c r="G2" s="3">
        <f t="shared" si="0"/>
        <v>43895</v>
      </c>
      <c r="H2" s="3">
        <f t="shared" si="0"/>
        <v>43896</v>
      </c>
      <c r="I2" s="3">
        <f t="shared" si="0"/>
        <v>43897</v>
      </c>
      <c r="J2" s="3">
        <f t="shared" si="0"/>
        <v>43898</v>
      </c>
      <c r="K2" s="3">
        <f t="shared" si="0"/>
        <v>43899</v>
      </c>
      <c r="L2" s="3">
        <f t="shared" si="0"/>
        <v>43900</v>
      </c>
      <c r="M2" s="3">
        <f t="shared" si="0"/>
        <v>43901</v>
      </c>
      <c r="N2" s="3">
        <f t="shared" si="0"/>
        <v>43902</v>
      </c>
      <c r="O2" s="3">
        <f t="shared" si="0"/>
        <v>43903</v>
      </c>
      <c r="P2" s="3">
        <f t="shared" si="0"/>
        <v>43904</v>
      </c>
      <c r="Q2" s="3">
        <f t="shared" si="0"/>
        <v>43905</v>
      </c>
      <c r="R2" s="3">
        <f t="shared" si="0"/>
        <v>43906</v>
      </c>
      <c r="S2" s="3">
        <f t="shared" si="0"/>
        <v>43907</v>
      </c>
      <c r="T2" s="3">
        <f t="shared" si="0"/>
        <v>43908</v>
      </c>
      <c r="U2" s="3">
        <f t="shared" si="0"/>
        <v>43909</v>
      </c>
      <c r="V2" s="3">
        <f t="shared" si="0"/>
        <v>43910</v>
      </c>
      <c r="W2" s="3">
        <f t="shared" si="0"/>
        <v>43911</v>
      </c>
      <c r="X2" s="3">
        <f t="shared" si="0"/>
        <v>43912</v>
      </c>
      <c r="Y2" s="3">
        <f t="shared" si="0"/>
        <v>43913</v>
      </c>
      <c r="Z2" s="3">
        <f t="shared" si="0"/>
        <v>43914</v>
      </c>
      <c r="AA2" s="3">
        <f t="shared" si="0"/>
        <v>43915</v>
      </c>
      <c r="AB2" s="3">
        <f t="shared" si="0"/>
        <v>43916</v>
      </c>
      <c r="AC2" s="3">
        <f t="shared" si="0"/>
        <v>43917</v>
      </c>
      <c r="AD2" s="3">
        <f t="shared" si="0"/>
        <v>43918</v>
      </c>
      <c r="AE2" s="3">
        <f t="shared" si="0"/>
        <v>43919</v>
      </c>
      <c r="AF2" s="3">
        <f t="shared" si="0"/>
        <v>43920</v>
      </c>
      <c r="AG2" s="3">
        <f t="shared" si="0"/>
        <v>43921</v>
      </c>
    </row>
    <row r="3" spans="1:34" ht="15.75" thickTop="1" x14ac:dyDescent="0.25">
      <c r="A3" s="5">
        <v>43891</v>
      </c>
      <c r="B3" s="1" t="s">
        <v>8</v>
      </c>
      <c r="C3" s="2">
        <f>A3</f>
        <v>43891</v>
      </c>
      <c r="D3" s="2">
        <f>C3+1</f>
        <v>43892</v>
      </c>
      <c r="E3" s="2">
        <f>D3+1</f>
        <v>43893</v>
      </c>
      <c r="F3" s="2">
        <f t="shared" ref="F3:AG3" si="1">E3+1</f>
        <v>43894</v>
      </c>
      <c r="G3" s="2">
        <f t="shared" si="1"/>
        <v>43895</v>
      </c>
      <c r="H3" s="2">
        <f t="shared" si="1"/>
        <v>43896</v>
      </c>
      <c r="I3" s="2">
        <f t="shared" si="1"/>
        <v>43897</v>
      </c>
      <c r="J3" s="2">
        <f t="shared" si="1"/>
        <v>43898</v>
      </c>
      <c r="K3" s="2">
        <f t="shared" si="1"/>
        <v>43899</v>
      </c>
      <c r="L3" s="2">
        <f t="shared" si="1"/>
        <v>43900</v>
      </c>
      <c r="M3" s="2">
        <f t="shared" si="1"/>
        <v>43901</v>
      </c>
      <c r="N3" s="2">
        <f t="shared" si="1"/>
        <v>43902</v>
      </c>
      <c r="O3" s="2">
        <f t="shared" si="1"/>
        <v>43903</v>
      </c>
      <c r="P3" s="2">
        <f t="shared" si="1"/>
        <v>43904</v>
      </c>
      <c r="Q3" s="2">
        <f>P3+1</f>
        <v>43905</v>
      </c>
      <c r="R3" s="2">
        <f t="shared" si="1"/>
        <v>43906</v>
      </c>
      <c r="S3" s="2">
        <f t="shared" si="1"/>
        <v>43907</v>
      </c>
      <c r="T3" s="2">
        <f t="shared" si="1"/>
        <v>43908</v>
      </c>
      <c r="U3" s="2">
        <f t="shared" si="1"/>
        <v>43909</v>
      </c>
      <c r="V3" s="2">
        <f>U3+1</f>
        <v>43910</v>
      </c>
      <c r="W3" s="2">
        <f t="shared" si="1"/>
        <v>43911</v>
      </c>
      <c r="X3" s="2">
        <f t="shared" si="1"/>
        <v>43912</v>
      </c>
      <c r="Y3" s="2">
        <f t="shared" si="1"/>
        <v>43913</v>
      </c>
      <c r="Z3" s="2">
        <f t="shared" si="1"/>
        <v>43914</v>
      </c>
      <c r="AA3" s="2">
        <f t="shared" si="1"/>
        <v>43915</v>
      </c>
      <c r="AB3" s="2">
        <f t="shared" si="1"/>
        <v>43916</v>
      </c>
      <c r="AC3" s="2">
        <f t="shared" si="1"/>
        <v>43917</v>
      </c>
      <c r="AD3" s="2">
        <f t="shared" si="1"/>
        <v>43918</v>
      </c>
      <c r="AE3" s="2">
        <f t="shared" si="1"/>
        <v>43919</v>
      </c>
      <c r="AF3" s="2">
        <f t="shared" si="1"/>
        <v>43920</v>
      </c>
      <c r="AG3" s="2">
        <f t="shared" si="1"/>
        <v>43921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Februar!AF4-SUM(C4:AG4)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Februar!AF5-SUM(C5:AG5)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Februar!AF6-SUM(C6:AG6)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Februar!AF7-SUM(C7:AG7)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Februar!AF8-SUM(C8:AG8)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Februar!AF9-SUM(C9:AG9)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Februar!AF10-SUM(C10:AG10)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Februar!AF11-SUM(C11:AG11)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Februar!AF12-SUM(C12:AG12)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Februar!AF13-SUM(C13:AG13)</f>
        <v>30</v>
      </c>
    </row>
  </sheetData>
  <sheetProtection algorithmName="SHA-512" hashValue="icLARFKToW0XZj2VGDNI+D659cqqtlCL61FVkL5ikKvilc3rHDEVNJr+HI+9Pp2xInbhBmsSBkC5V0hpNDpR+w==" saltValue="SVBEdRFqzFW/2FbHfQRzTA==" spinCount="100000" sheet="1" objects="1" scenarios="1" selectLockedCells="1"/>
  <conditionalFormatting sqref="C2:AG13">
    <cfRule type="expression" dxfId="19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327B9823-708C-49A9-A278-E2EF13336926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66E61-9184-42E5-8694-2B0A5B94039E}">
  <dimension ref="A2:AG13"/>
  <sheetViews>
    <sheetView showGridLines="0"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2" width="3.7109375" style="7" customWidth="1"/>
    <col min="33" max="33" width="10.5703125" style="8" bestFit="1" customWidth="1"/>
    <col min="34" max="16384" width="11.42578125" style="7"/>
  </cols>
  <sheetData>
    <row r="2" spans="1:33" ht="17.100000000000001" customHeight="1" thickBot="1" x14ac:dyDescent="0.3">
      <c r="C2" s="3">
        <f>C3</f>
        <v>43922</v>
      </c>
      <c r="D2" s="3">
        <f t="shared" ref="D2:AF2" si="0">D3</f>
        <v>43923</v>
      </c>
      <c r="E2" s="3">
        <f t="shared" si="0"/>
        <v>43924</v>
      </c>
      <c r="F2" s="3">
        <f t="shared" si="0"/>
        <v>43925</v>
      </c>
      <c r="G2" s="3">
        <f t="shared" si="0"/>
        <v>43926</v>
      </c>
      <c r="H2" s="3">
        <f t="shared" si="0"/>
        <v>43927</v>
      </c>
      <c r="I2" s="3">
        <f t="shared" si="0"/>
        <v>43928</v>
      </c>
      <c r="J2" s="3">
        <f t="shared" si="0"/>
        <v>43929</v>
      </c>
      <c r="K2" s="3">
        <f t="shared" si="0"/>
        <v>43930</v>
      </c>
      <c r="L2" s="3">
        <f t="shared" si="0"/>
        <v>43931</v>
      </c>
      <c r="M2" s="3">
        <f t="shared" si="0"/>
        <v>43932</v>
      </c>
      <c r="N2" s="3">
        <f t="shared" si="0"/>
        <v>43933</v>
      </c>
      <c r="O2" s="3">
        <f t="shared" si="0"/>
        <v>43934</v>
      </c>
      <c r="P2" s="3">
        <f t="shared" si="0"/>
        <v>43935</v>
      </c>
      <c r="Q2" s="3">
        <f t="shared" si="0"/>
        <v>43936</v>
      </c>
      <c r="R2" s="3">
        <f t="shared" si="0"/>
        <v>43937</v>
      </c>
      <c r="S2" s="3">
        <f t="shared" si="0"/>
        <v>43938</v>
      </c>
      <c r="T2" s="3">
        <f t="shared" si="0"/>
        <v>43939</v>
      </c>
      <c r="U2" s="3">
        <f t="shared" si="0"/>
        <v>43940</v>
      </c>
      <c r="V2" s="3">
        <f t="shared" si="0"/>
        <v>43941</v>
      </c>
      <c r="W2" s="3">
        <f t="shared" si="0"/>
        <v>43942</v>
      </c>
      <c r="X2" s="3">
        <f t="shared" si="0"/>
        <v>43943</v>
      </c>
      <c r="Y2" s="3">
        <f t="shared" si="0"/>
        <v>43944</v>
      </c>
      <c r="Z2" s="3">
        <f t="shared" si="0"/>
        <v>43945</v>
      </c>
      <c r="AA2" s="3">
        <f t="shared" si="0"/>
        <v>43946</v>
      </c>
      <c r="AB2" s="3">
        <f t="shared" si="0"/>
        <v>43947</v>
      </c>
      <c r="AC2" s="3">
        <f t="shared" si="0"/>
        <v>43948</v>
      </c>
      <c r="AD2" s="3">
        <f t="shared" si="0"/>
        <v>43949</v>
      </c>
      <c r="AE2" s="3">
        <f t="shared" si="0"/>
        <v>43950</v>
      </c>
      <c r="AF2" s="3">
        <f t="shared" si="0"/>
        <v>43951</v>
      </c>
    </row>
    <row r="3" spans="1:33" ht="15.75" thickTop="1" x14ac:dyDescent="0.25">
      <c r="A3" s="5">
        <v>43922</v>
      </c>
      <c r="B3" s="1" t="s">
        <v>8</v>
      </c>
      <c r="C3" s="2">
        <f>A3</f>
        <v>43922</v>
      </c>
      <c r="D3" s="2">
        <f>C3+1</f>
        <v>43923</v>
      </c>
      <c r="E3" s="2">
        <f>D3+1</f>
        <v>43924</v>
      </c>
      <c r="F3" s="2">
        <f t="shared" ref="F3:AF3" si="1">E3+1</f>
        <v>43925</v>
      </c>
      <c r="G3" s="2">
        <f t="shared" si="1"/>
        <v>43926</v>
      </c>
      <c r="H3" s="2">
        <f t="shared" si="1"/>
        <v>43927</v>
      </c>
      <c r="I3" s="2">
        <f t="shared" si="1"/>
        <v>43928</v>
      </c>
      <c r="J3" s="2">
        <f t="shared" si="1"/>
        <v>43929</v>
      </c>
      <c r="K3" s="2">
        <f t="shared" si="1"/>
        <v>43930</v>
      </c>
      <c r="L3" s="2">
        <f t="shared" si="1"/>
        <v>43931</v>
      </c>
      <c r="M3" s="2">
        <f t="shared" si="1"/>
        <v>43932</v>
      </c>
      <c r="N3" s="2">
        <f t="shared" si="1"/>
        <v>43933</v>
      </c>
      <c r="O3" s="2">
        <f t="shared" si="1"/>
        <v>43934</v>
      </c>
      <c r="P3" s="2">
        <f t="shared" si="1"/>
        <v>43935</v>
      </c>
      <c r="Q3" s="2">
        <f>P3+1</f>
        <v>43936</v>
      </c>
      <c r="R3" s="2">
        <f t="shared" si="1"/>
        <v>43937</v>
      </c>
      <c r="S3" s="2">
        <f t="shared" si="1"/>
        <v>43938</v>
      </c>
      <c r="T3" s="2">
        <f t="shared" si="1"/>
        <v>43939</v>
      </c>
      <c r="U3" s="2">
        <f t="shared" si="1"/>
        <v>43940</v>
      </c>
      <c r="V3" s="2">
        <f>U3+1</f>
        <v>43941</v>
      </c>
      <c r="W3" s="2">
        <f t="shared" si="1"/>
        <v>43942</v>
      </c>
      <c r="X3" s="2">
        <f t="shared" si="1"/>
        <v>43943</v>
      </c>
      <c r="Y3" s="2">
        <f t="shared" si="1"/>
        <v>43944</v>
      </c>
      <c r="Z3" s="2">
        <f t="shared" si="1"/>
        <v>43945</v>
      </c>
      <c r="AA3" s="2">
        <f t="shared" si="1"/>
        <v>43946</v>
      </c>
      <c r="AB3" s="2">
        <f t="shared" si="1"/>
        <v>43947</v>
      </c>
      <c r="AC3" s="2">
        <f t="shared" si="1"/>
        <v>43948</v>
      </c>
      <c r="AD3" s="2">
        <f t="shared" si="1"/>
        <v>43949</v>
      </c>
      <c r="AE3" s="2">
        <f t="shared" si="1"/>
        <v>43950</v>
      </c>
      <c r="AF3" s="2">
        <f t="shared" si="1"/>
        <v>43951</v>
      </c>
      <c r="AG3" s="1" t="s">
        <v>9</v>
      </c>
    </row>
    <row r="4" spans="1:33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3">
        <f>März!AH4-SUM(C4:AF4)</f>
        <v>26</v>
      </c>
    </row>
    <row r="5" spans="1:33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4">
        <f>März!AH5-SUM(C5:AF5)</f>
        <v>30</v>
      </c>
    </row>
    <row r="6" spans="1:33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3">
        <f>März!AH6-SUM(C6:AF6)</f>
        <v>30</v>
      </c>
    </row>
    <row r="7" spans="1:33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4">
        <f>März!AH7-SUM(C7:AF7)</f>
        <v>30</v>
      </c>
    </row>
    <row r="8" spans="1:33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3">
        <f>März!AH8-SUM(C8:AF8)</f>
        <v>30</v>
      </c>
    </row>
    <row r="9" spans="1:33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4">
        <f>März!AH9-SUM(C9:AF9)</f>
        <v>30</v>
      </c>
    </row>
    <row r="10" spans="1:33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3">
        <f>März!AH10-SUM(C10:AF10)</f>
        <v>30</v>
      </c>
    </row>
    <row r="11" spans="1:33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4">
        <f>März!AH11-SUM(C11:AF11)</f>
        <v>30</v>
      </c>
    </row>
    <row r="12" spans="1:33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3">
        <f>März!AH12-SUM(C12:AF12)</f>
        <v>30</v>
      </c>
    </row>
    <row r="13" spans="1:33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4">
        <f>März!AH13-SUM(C13:AF13)</f>
        <v>30</v>
      </c>
    </row>
  </sheetData>
  <sheetProtection algorithmName="SHA-512" hashValue="0XgjqAhES2aL7nA+WQneoVHm8t/lpnuySa4Q7mWQQFijXp9wr/EKUT52MErhfwNEiA/yqFSAl4Zbb2BAa2QHvg==" saltValue="cZhR6MBOYC8GnOLLQ+T2xA==" spinCount="100000" sheet="1" objects="1" scenarios="1" selectLockedCells="1"/>
  <conditionalFormatting sqref="C2:AF13">
    <cfRule type="expression" dxfId="17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40C95B6D-3DD5-443B-8F5D-38CB97BA84AD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C2:AF13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29A9A-844F-47A6-8B37-C1BBBB08BC19}">
  <dimension ref="A2:AH13"/>
  <sheetViews>
    <sheetView showGridLines="0"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43952</v>
      </c>
      <c r="D2" s="3">
        <f t="shared" ref="D2:AG2" si="0">D3</f>
        <v>43953</v>
      </c>
      <c r="E2" s="3">
        <f t="shared" si="0"/>
        <v>43954</v>
      </c>
      <c r="F2" s="3">
        <f t="shared" si="0"/>
        <v>43955</v>
      </c>
      <c r="G2" s="3">
        <f t="shared" si="0"/>
        <v>43956</v>
      </c>
      <c r="H2" s="3">
        <f t="shared" si="0"/>
        <v>43957</v>
      </c>
      <c r="I2" s="3">
        <f t="shared" si="0"/>
        <v>43958</v>
      </c>
      <c r="J2" s="3">
        <f t="shared" si="0"/>
        <v>43959</v>
      </c>
      <c r="K2" s="3">
        <f t="shared" si="0"/>
        <v>43960</v>
      </c>
      <c r="L2" s="3">
        <f t="shared" si="0"/>
        <v>43961</v>
      </c>
      <c r="M2" s="3">
        <f t="shared" si="0"/>
        <v>43962</v>
      </c>
      <c r="N2" s="3">
        <f t="shared" si="0"/>
        <v>43963</v>
      </c>
      <c r="O2" s="3">
        <f t="shared" si="0"/>
        <v>43964</v>
      </c>
      <c r="P2" s="3">
        <f t="shared" si="0"/>
        <v>43965</v>
      </c>
      <c r="Q2" s="3">
        <f t="shared" si="0"/>
        <v>43966</v>
      </c>
      <c r="R2" s="3">
        <f t="shared" si="0"/>
        <v>43967</v>
      </c>
      <c r="S2" s="3">
        <f t="shared" si="0"/>
        <v>43968</v>
      </c>
      <c r="T2" s="3">
        <f t="shared" si="0"/>
        <v>43969</v>
      </c>
      <c r="U2" s="3">
        <f t="shared" si="0"/>
        <v>43970</v>
      </c>
      <c r="V2" s="3">
        <f t="shared" si="0"/>
        <v>43971</v>
      </c>
      <c r="W2" s="3">
        <f t="shared" si="0"/>
        <v>43972</v>
      </c>
      <c r="X2" s="3">
        <f t="shared" si="0"/>
        <v>43973</v>
      </c>
      <c r="Y2" s="3">
        <f t="shared" si="0"/>
        <v>43974</v>
      </c>
      <c r="Z2" s="3">
        <f t="shared" si="0"/>
        <v>43975</v>
      </c>
      <c r="AA2" s="3">
        <f t="shared" si="0"/>
        <v>43976</v>
      </c>
      <c r="AB2" s="3">
        <f t="shared" si="0"/>
        <v>43977</v>
      </c>
      <c r="AC2" s="3">
        <f t="shared" si="0"/>
        <v>43978</v>
      </c>
      <c r="AD2" s="3">
        <f t="shared" si="0"/>
        <v>43979</v>
      </c>
      <c r="AE2" s="3">
        <f t="shared" si="0"/>
        <v>43980</v>
      </c>
      <c r="AF2" s="3">
        <f t="shared" si="0"/>
        <v>43981</v>
      </c>
      <c r="AG2" s="3">
        <f t="shared" si="0"/>
        <v>43982</v>
      </c>
    </row>
    <row r="3" spans="1:34" ht="15.75" thickTop="1" x14ac:dyDescent="0.25">
      <c r="A3" s="5">
        <v>43952</v>
      </c>
      <c r="B3" s="1" t="s">
        <v>8</v>
      </c>
      <c r="C3" s="2">
        <f>A3</f>
        <v>43952</v>
      </c>
      <c r="D3" s="2">
        <f>C3+1</f>
        <v>43953</v>
      </c>
      <c r="E3" s="2">
        <f>D3+1</f>
        <v>43954</v>
      </c>
      <c r="F3" s="2">
        <f t="shared" ref="F3:AG3" si="1">E3+1</f>
        <v>43955</v>
      </c>
      <c r="G3" s="2">
        <f t="shared" si="1"/>
        <v>43956</v>
      </c>
      <c r="H3" s="2">
        <f t="shared" si="1"/>
        <v>43957</v>
      </c>
      <c r="I3" s="2">
        <f t="shared" si="1"/>
        <v>43958</v>
      </c>
      <c r="J3" s="2">
        <f t="shared" si="1"/>
        <v>43959</v>
      </c>
      <c r="K3" s="2">
        <f t="shared" si="1"/>
        <v>43960</v>
      </c>
      <c r="L3" s="2">
        <f t="shared" si="1"/>
        <v>43961</v>
      </c>
      <c r="M3" s="2">
        <f t="shared" si="1"/>
        <v>43962</v>
      </c>
      <c r="N3" s="2">
        <f t="shared" si="1"/>
        <v>43963</v>
      </c>
      <c r="O3" s="2">
        <f t="shared" si="1"/>
        <v>43964</v>
      </c>
      <c r="P3" s="2">
        <f t="shared" si="1"/>
        <v>43965</v>
      </c>
      <c r="Q3" s="2">
        <f>P3+1</f>
        <v>43966</v>
      </c>
      <c r="R3" s="2">
        <f t="shared" si="1"/>
        <v>43967</v>
      </c>
      <c r="S3" s="2">
        <f t="shared" si="1"/>
        <v>43968</v>
      </c>
      <c r="T3" s="2">
        <f t="shared" si="1"/>
        <v>43969</v>
      </c>
      <c r="U3" s="2">
        <f t="shared" si="1"/>
        <v>43970</v>
      </c>
      <c r="V3" s="2">
        <f>U3+1</f>
        <v>43971</v>
      </c>
      <c r="W3" s="2">
        <f t="shared" si="1"/>
        <v>43972</v>
      </c>
      <c r="X3" s="2">
        <f t="shared" si="1"/>
        <v>43973</v>
      </c>
      <c r="Y3" s="2">
        <f t="shared" si="1"/>
        <v>43974</v>
      </c>
      <c r="Z3" s="2">
        <f t="shared" si="1"/>
        <v>43975</v>
      </c>
      <c r="AA3" s="2">
        <f t="shared" si="1"/>
        <v>43976</v>
      </c>
      <c r="AB3" s="2">
        <f t="shared" si="1"/>
        <v>43977</v>
      </c>
      <c r="AC3" s="2">
        <f t="shared" si="1"/>
        <v>43978</v>
      </c>
      <c r="AD3" s="2">
        <f t="shared" si="1"/>
        <v>43979</v>
      </c>
      <c r="AE3" s="2">
        <f t="shared" si="1"/>
        <v>43980</v>
      </c>
      <c r="AF3" s="2">
        <f t="shared" si="1"/>
        <v>43981</v>
      </c>
      <c r="AG3" s="2">
        <f t="shared" si="1"/>
        <v>43982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April!AG4-SUM(C4:AG4)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April!AG5-SUM(C5:AG5)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April!AG6-SUM(C6:AG6)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April!AG7-SUM(C7:AG7)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April!AG8-SUM(C8:AG8)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April!AG9-SUM(C9:AG9)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April!AG10-SUM(C10:AG10)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April!AG11-SUM(C11:AG11)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April!AG12-SUM(C12:AG12)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April!AG13-SUM(C13:AG13)</f>
        <v>30</v>
      </c>
    </row>
  </sheetData>
  <sheetProtection algorithmName="SHA-512" hashValue="RbG/3wcEQ/Mtg9O88M8U3mD54Pl+N/B90t8C27wKKbyxIWVI1ZMKbW8vSnH5GtlXKG5HwovGG/NSUA18xdoMdQ==" saltValue="WLT7pjt+x5u+Q2RlDRUm4w==" spinCount="100000" sheet="1" objects="1" scenarios="1" selectLockedCells="1"/>
  <conditionalFormatting sqref="C2:AG13">
    <cfRule type="expression" dxfId="15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D93E33D2-09AC-430E-8288-9DF1AE01E123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84E2F-03AC-46BD-9B28-620E294FDD9A}">
  <dimension ref="A2:AG13"/>
  <sheetViews>
    <sheetView showGridLines="0"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2" width="3.7109375" style="7" customWidth="1"/>
    <col min="33" max="33" width="10.5703125" style="8" bestFit="1" customWidth="1"/>
    <col min="34" max="16384" width="11.42578125" style="7"/>
  </cols>
  <sheetData>
    <row r="2" spans="1:33" ht="17.100000000000001" customHeight="1" thickBot="1" x14ac:dyDescent="0.3">
      <c r="C2" s="3">
        <f>C3</f>
        <v>43983</v>
      </c>
      <c r="D2" s="3">
        <f t="shared" ref="D2:AF2" si="0">D3</f>
        <v>43984</v>
      </c>
      <c r="E2" s="3">
        <f t="shared" si="0"/>
        <v>43985</v>
      </c>
      <c r="F2" s="3">
        <f t="shared" si="0"/>
        <v>43986</v>
      </c>
      <c r="G2" s="3">
        <f t="shared" si="0"/>
        <v>43987</v>
      </c>
      <c r="H2" s="3">
        <f t="shared" si="0"/>
        <v>43988</v>
      </c>
      <c r="I2" s="3">
        <f t="shared" si="0"/>
        <v>43989</v>
      </c>
      <c r="J2" s="3">
        <f t="shared" si="0"/>
        <v>43990</v>
      </c>
      <c r="K2" s="3">
        <f t="shared" si="0"/>
        <v>43991</v>
      </c>
      <c r="L2" s="3">
        <f t="shared" si="0"/>
        <v>43992</v>
      </c>
      <c r="M2" s="3">
        <f t="shared" si="0"/>
        <v>43993</v>
      </c>
      <c r="N2" s="3">
        <f t="shared" si="0"/>
        <v>43994</v>
      </c>
      <c r="O2" s="3">
        <f t="shared" si="0"/>
        <v>43995</v>
      </c>
      <c r="P2" s="3">
        <f t="shared" si="0"/>
        <v>43996</v>
      </c>
      <c r="Q2" s="3">
        <f t="shared" si="0"/>
        <v>43997</v>
      </c>
      <c r="R2" s="3">
        <f t="shared" si="0"/>
        <v>43998</v>
      </c>
      <c r="S2" s="3">
        <f t="shared" si="0"/>
        <v>43999</v>
      </c>
      <c r="T2" s="3">
        <f t="shared" si="0"/>
        <v>44000</v>
      </c>
      <c r="U2" s="3">
        <f t="shared" si="0"/>
        <v>44001</v>
      </c>
      <c r="V2" s="3">
        <f t="shared" si="0"/>
        <v>44002</v>
      </c>
      <c r="W2" s="3">
        <f t="shared" si="0"/>
        <v>44003</v>
      </c>
      <c r="X2" s="3">
        <f t="shared" si="0"/>
        <v>44004</v>
      </c>
      <c r="Y2" s="3">
        <f t="shared" si="0"/>
        <v>44005</v>
      </c>
      <c r="Z2" s="3">
        <f t="shared" si="0"/>
        <v>44006</v>
      </c>
      <c r="AA2" s="3">
        <f t="shared" si="0"/>
        <v>44007</v>
      </c>
      <c r="AB2" s="3">
        <f t="shared" si="0"/>
        <v>44008</v>
      </c>
      <c r="AC2" s="3">
        <f t="shared" si="0"/>
        <v>44009</v>
      </c>
      <c r="AD2" s="3">
        <f t="shared" si="0"/>
        <v>44010</v>
      </c>
      <c r="AE2" s="3">
        <f t="shared" si="0"/>
        <v>44011</v>
      </c>
      <c r="AF2" s="3">
        <f t="shared" si="0"/>
        <v>44012</v>
      </c>
    </row>
    <row r="3" spans="1:33" ht="15.75" thickTop="1" x14ac:dyDescent="0.25">
      <c r="A3" s="5">
        <v>43983</v>
      </c>
      <c r="B3" s="1" t="s">
        <v>8</v>
      </c>
      <c r="C3" s="2">
        <f>A3</f>
        <v>43983</v>
      </c>
      <c r="D3" s="2">
        <f>C3+1</f>
        <v>43984</v>
      </c>
      <c r="E3" s="2">
        <f>D3+1</f>
        <v>43985</v>
      </c>
      <c r="F3" s="2">
        <f t="shared" ref="F3:AF3" si="1">E3+1</f>
        <v>43986</v>
      </c>
      <c r="G3" s="2">
        <f t="shared" si="1"/>
        <v>43987</v>
      </c>
      <c r="H3" s="2">
        <f t="shared" si="1"/>
        <v>43988</v>
      </c>
      <c r="I3" s="2">
        <f t="shared" si="1"/>
        <v>43989</v>
      </c>
      <c r="J3" s="2">
        <f t="shared" si="1"/>
        <v>43990</v>
      </c>
      <c r="K3" s="2">
        <f t="shared" si="1"/>
        <v>43991</v>
      </c>
      <c r="L3" s="2">
        <f t="shared" si="1"/>
        <v>43992</v>
      </c>
      <c r="M3" s="2">
        <f t="shared" si="1"/>
        <v>43993</v>
      </c>
      <c r="N3" s="2">
        <f t="shared" si="1"/>
        <v>43994</v>
      </c>
      <c r="O3" s="2">
        <f t="shared" si="1"/>
        <v>43995</v>
      </c>
      <c r="P3" s="2">
        <f t="shared" si="1"/>
        <v>43996</v>
      </c>
      <c r="Q3" s="2">
        <f>P3+1</f>
        <v>43997</v>
      </c>
      <c r="R3" s="2">
        <f t="shared" si="1"/>
        <v>43998</v>
      </c>
      <c r="S3" s="2">
        <f t="shared" si="1"/>
        <v>43999</v>
      </c>
      <c r="T3" s="2">
        <f t="shared" si="1"/>
        <v>44000</v>
      </c>
      <c r="U3" s="2">
        <f t="shared" si="1"/>
        <v>44001</v>
      </c>
      <c r="V3" s="2">
        <f>U3+1</f>
        <v>44002</v>
      </c>
      <c r="W3" s="2">
        <f t="shared" si="1"/>
        <v>44003</v>
      </c>
      <c r="X3" s="2">
        <f t="shared" si="1"/>
        <v>44004</v>
      </c>
      <c r="Y3" s="2">
        <f t="shared" si="1"/>
        <v>44005</v>
      </c>
      <c r="Z3" s="2">
        <f t="shared" si="1"/>
        <v>44006</v>
      </c>
      <c r="AA3" s="2">
        <f t="shared" si="1"/>
        <v>44007</v>
      </c>
      <c r="AB3" s="2">
        <f t="shared" si="1"/>
        <v>44008</v>
      </c>
      <c r="AC3" s="2">
        <f t="shared" si="1"/>
        <v>44009</v>
      </c>
      <c r="AD3" s="2">
        <f t="shared" si="1"/>
        <v>44010</v>
      </c>
      <c r="AE3" s="2">
        <f t="shared" si="1"/>
        <v>44011</v>
      </c>
      <c r="AF3" s="2">
        <f t="shared" si="1"/>
        <v>44012</v>
      </c>
      <c r="AG3" s="1" t="s">
        <v>9</v>
      </c>
    </row>
    <row r="4" spans="1:33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3">
        <f>Mai!AH4-SUM(C4:AF4)</f>
        <v>26</v>
      </c>
    </row>
    <row r="5" spans="1:33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4">
        <f>Mai!AH5-SUM(C5:AF5)</f>
        <v>30</v>
      </c>
    </row>
    <row r="6" spans="1:33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3">
        <f>Mai!AH6-SUM(C6:AF6)</f>
        <v>30</v>
      </c>
    </row>
    <row r="7" spans="1:33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4">
        <f>Mai!AH7-SUM(C7:AF7)</f>
        <v>30</v>
      </c>
    </row>
    <row r="8" spans="1:33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3">
        <f>Mai!AH8-SUM(C8:AF8)</f>
        <v>30</v>
      </c>
    </row>
    <row r="9" spans="1:33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4">
        <f>Mai!AH9-SUM(C9:AF9)</f>
        <v>30</v>
      </c>
    </row>
    <row r="10" spans="1:33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3">
        <f>Mai!AH10-SUM(C10:AF10)</f>
        <v>30</v>
      </c>
    </row>
    <row r="11" spans="1:33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4">
        <f>Mai!AH11-SUM(C11:AF11)</f>
        <v>30</v>
      </c>
    </row>
    <row r="12" spans="1:33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3">
        <f>Mai!AH12-SUM(C12:AF12)</f>
        <v>30</v>
      </c>
    </row>
    <row r="13" spans="1:33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4">
        <f>Mai!AH13-SUM(C13:AF13)</f>
        <v>30</v>
      </c>
    </row>
  </sheetData>
  <sheetProtection algorithmName="SHA-512" hashValue="aoq48gZlPEIUmoPH/Ai9wZp7EB7TL+dFBzSen0INz2SmfRG5cKJuH9Z8kjAPvtiGBvhevN/w57iwSplEqQBtpQ==" saltValue="uAETrraYg+UTPyTXwoXjDA==" spinCount="100000" sheet="1" objects="1" scenarios="1" selectLockedCells="1"/>
  <conditionalFormatting sqref="C2:AF13">
    <cfRule type="expression" dxfId="13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9973C77-D690-46FB-BC70-6870AC601C3A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C2:AF13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A835-7AF3-4368-AD79-CACF8C2FB8CF}">
  <dimension ref="A2:AH13"/>
  <sheetViews>
    <sheetView showGridLines="0"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44013</v>
      </c>
      <c r="D2" s="3">
        <f t="shared" ref="D2:AG2" si="0">D3</f>
        <v>44014</v>
      </c>
      <c r="E2" s="3">
        <f t="shared" si="0"/>
        <v>44015</v>
      </c>
      <c r="F2" s="3">
        <f t="shared" si="0"/>
        <v>44016</v>
      </c>
      <c r="G2" s="3">
        <f t="shared" si="0"/>
        <v>44017</v>
      </c>
      <c r="H2" s="3">
        <f t="shared" si="0"/>
        <v>44018</v>
      </c>
      <c r="I2" s="3">
        <f t="shared" si="0"/>
        <v>44019</v>
      </c>
      <c r="J2" s="3">
        <f t="shared" si="0"/>
        <v>44020</v>
      </c>
      <c r="K2" s="3">
        <f t="shared" si="0"/>
        <v>44021</v>
      </c>
      <c r="L2" s="3">
        <f t="shared" si="0"/>
        <v>44022</v>
      </c>
      <c r="M2" s="3">
        <f t="shared" si="0"/>
        <v>44023</v>
      </c>
      <c r="N2" s="3">
        <f t="shared" si="0"/>
        <v>44024</v>
      </c>
      <c r="O2" s="3">
        <f t="shared" si="0"/>
        <v>44025</v>
      </c>
      <c r="P2" s="3">
        <f t="shared" si="0"/>
        <v>44026</v>
      </c>
      <c r="Q2" s="3">
        <f t="shared" si="0"/>
        <v>44027</v>
      </c>
      <c r="R2" s="3">
        <f t="shared" si="0"/>
        <v>44028</v>
      </c>
      <c r="S2" s="3">
        <f t="shared" si="0"/>
        <v>44029</v>
      </c>
      <c r="T2" s="3">
        <f t="shared" si="0"/>
        <v>44030</v>
      </c>
      <c r="U2" s="3">
        <f t="shared" si="0"/>
        <v>44031</v>
      </c>
      <c r="V2" s="3">
        <f t="shared" si="0"/>
        <v>44032</v>
      </c>
      <c r="W2" s="3">
        <f t="shared" si="0"/>
        <v>44033</v>
      </c>
      <c r="X2" s="3">
        <f t="shared" si="0"/>
        <v>44034</v>
      </c>
      <c r="Y2" s="3">
        <f t="shared" si="0"/>
        <v>44035</v>
      </c>
      <c r="Z2" s="3">
        <f t="shared" si="0"/>
        <v>44036</v>
      </c>
      <c r="AA2" s="3">
        <f t="shared" si="0"/>
        <v>44037</v>
      </c>
      <c r="AB2" s="3">
        <f t="shared" si="0"/>
        <v>44038</v>
      </c>
      <c r="AC2" s="3">
        <f t="shared" si="0"/>
        <v>44039</v>
      </c>
      <c r="AD2" s="3">
        <f t="shared" si="0"/>
        <v>44040</v>
      </c>
      <c r="AE2" s="3">
        <f t="shared" si="0"/>
        <v>44041</v>
      </c>
      <c r="AF2" s="3">
        <f t="shared" si="0"/>
        <v>44042</v>
      </c>
      <c r="AG2" s="3">
        <f t="shared" si="0"/>
        <v>44043</v>
      </c>
    </row>
    <row r="3" spans="1:34" ht="15.75" thickTop="1" x14ac:dyDescent="0.25">
      <c r="A3" s="5">
        <v>44013</v>
      </c>
      <c r="B3" s="1" t="s">
        <v>8</v>
      </c>
      <c r="C3" s="2">
        <f>A3</f>
        <v>44013</v>
      </c>
      <c r="D3" s="2">
        <f>C3+1</f>
        <v>44014</v>
      </c>
      <c r="E3" s="2">
        <f>D3+1</f>
        <v>44015</v>
      </c>
      <c r="F3" s="2">
        <f t="shared" ref="F3:AG3" si="1">E3+1</f>
        <v>44016</v>
      </c>
      <c r="G3" s="2">
        <f t="shared" si="1"/>
        <v>44017</v>
      </c>
      <c r="H3" s="2">
        <f t="shared" si="1"/>
        <v>44018</v>
      </c>
      <c r="I3" s="2">
        <f t="shared" si="1"/>
        <v>44019</v>
      </c>
      <c r="J3" s="2">
        <f t="shared" si="1"/>
        <v>44020</v>
      </c>
      <c r="K3" s="2">
        <f t="shared" si="1"/>
        <v>44021</v>
      </c>
      <c r="L3" s="2">
        <f t="shared" si="1"/>
        <v>44022</v>
      </c>
      <c r="M3" s="2">
        <f t="shared" si="1"/>
        <v>44023</v>
      </c>
      <c r="N3" s="2">
        <f t="shared" si="1"/>
        <v>44024</v>
      </c>
      <c r="O3" s="2">
        <f t="shared" si="1"/>
        <v>44025</v>
      </c>
      <c r="P3" s="2">
        <f t="shared" si="1"/>
        <v>44026</v>
      </c>
      <c r="Q3" s="2">
        <f>P3+1</f>
        <v>44027</v>
      </c>
      <c r="R3" s="2">
        <f t="shared" si="1"/>
        <v>44028</v>
      </c>
      <c r="S3" s="2">
        <f t="shared" si="1"/>
        <v>44029</v>
      </c>
      <c r="T3" s="2">
        <f t="shared" si="1"/>
        <v>44030</v>
      </c>
      <c r="U3" s="2">
        <f t="shared" si="1"/>
        <v>44031</v>
      </c>
      <c r="V3" s="2">
        <f>U3+1</f>
        <v>44032</v>
      </c>
      <c r="W3" s="2">
        <f t="shared" si="1"/>
        <v>44033</v>
      </c>
      <c r="X3" s="2">
        <f t="shared" si="1"/>
        <v>44034</v>
      </c>
      <c r="Y3" s="2">
        <f t="shared" si="1"/>
        <v>44035</v>
      </c>
      <c r="Z3" s="2">
        <f t="shared" si="1"/>
        <v>44036</v>
      </c>
      <c r="AA3" s="2">
        <f t="shared" si="1"/>
        <v>44037</v>
      </c>
      <c r="AB3" s="2">
        <f t="shared" si="1"/>
        <v>44038</v>
      </c>
      <c r="AC3" s="2">
        <f t="shared" si="1"/>
        <v>44039</v>
      </c>
      <c r="AD3" s="2">
        <f t="shared" si="1"/>
        <v>44040</v>
      </c>
      <c r="AE3" s="2">
        <f t="shared" si="1"/>
        <v>44041</v>
      </c>
      <c r="AF3" s="2">
        <f t="shared" si="1"/>
        <v>44042</v>
      </c>
      <c r="AG3" s="2">
        <f t="shared" si="1"/>
        <v>44043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Juni!AG4-SUM(C4:AG4)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Juni!AG5-SUM(C5:AG5)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Juni!AG6-SUM(C6:AG6)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Juni!AG7-SUM(C7:AG7)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Juni!AG8-SUM(C8:AG8)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Juni!AG9-SUM(C9:AG9)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Juni!AG10-SUM(C10:AG10)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Juni!AG11-SUM(C11:AG11)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Juni!AG12-SUM(C12:AG12)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Juni!AG13-SUM(C13:AG13)</f>
        <v>30</v>
      </c>
    </row>
  </sheetData>
  <sheetProtection algorithmName="SHA-512" hashValue="ztyIC8lqWo7xWwkxC5k+WXEkTE/Vdlmon+uyn6xatFLC58WbWa6U1rQ5F3V2sB/WLOCoKiTFW382abjTABGUqQ==" saltValue="npv/0qp86uNM3GZWg5Pz6Q==" spinCount="100000" sheet="1" objects="1" scenarios="1" selectLockedCells="1"/>
  <conditionalFormatting sqref="C2:AG13">
    <cfRule type="expression" dxfId="11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F3AFEE2-06BA-40A2-B10A-0AD48F1AC957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19A4D-998B-4936-A1A3-40A5FFD92F16}">
  <dimension ref="A2:AH13"/>
  <sheetViews>
    <sheetView showGridLines="0"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A4" sqref="A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44044</v>
      </c>
      <c r="D2" s="3">
        <f t="shared" ref="D2:AG2" si="0">D3</f>
        <v>44045</v>
      </c>
      <c r="E2" s="3">
        <f t="shared" si="0"/>
        <v>44046</v>
      </c>
      <c r="F2" s="3">
        <f t="shared" si="0"/>
        <v>44047</v>
      </c>
      <c r="G2" s="3">
        <f t="shared" si="0"/>
        <v>44048</v>
      </c>
      <c r="H2" s="3">
        <f t="shared" si="0"/>
        <v>44049</v>
      </c>
      <c r="I2" s="3">
        <f t="shared" si="0"/>
        <v>44050</v>
      </c>
      <c r="J2" s="3">
        <f t="shared" si="0"/>
        <v>44051</v>
      </c>
      <c r="K2" s="3">
        <f t="shared" si="0"/>
        <v>44052</v>
      </c>
      <c r="L2" s="3">
        <f t="shared" si="0"/>
        <v>44053</v>
      </c>
      <c r="M2" s="3">
        <f t="shared" si="0"/>
        <v>44054</v>
      </c>
      <c r="N2" s="3">
        <f t="shared" si="0"/>
        <v>44055</v>
      </c>
      <c r="O2" s="3">
        <f t="shared" si="0"/>
        <v>44056</v>
      </c>
      <c r="P2" s="3">
        <f t="shared" si="0"/>
        <v>44057</v>
      </c>
      <c r="Q2" s="3">
        <f t="shared" si="0"/>
        <v>44058</v>
      </c>
      <c r="R2" s="3">
        <f t="shared" si="0"/>
        <v>44059</v>
      </c>
      <c r="S2" s="3">
        <f t="shared" si="0"/>
        <v>44060</v>
      </c>
      <c r="T2" s="3">
        <f t="shared" si="0"/>
        <v>44061</v>
      </c>
      <c r="U2" s="3">
        <f t="shared" si="0"/>
        <v>44062</v>
      </c>
      <c r="V2" s="3">
        <f t="shared" si="0"/>
        <v>44063</v>
      </c>
      <c r="W2" s="3">
        <f t="shared" si="0"/>
        <v>44064</v>
      </c>
      <c r="X2" s="3">
        <f t="shared" si="0"/>
        <v>44065</v>
      </c>
      <c r="Y2" s="3">
        <f t="shared" si="0"/>
        <v>44066</v>
      </c>
      <c r="Z2" s="3">
        <f t="shared" si="0"/>
        <v>44067</v>
      </c>
      <c r="AA2" s="3">
        <f t="shared" si="0"/>
        <v>44068</v>
      </c>
      <c r="AB2" s="3">
        <f t="shared" si="0"/>
        <v>44069</v>
      </c>
      <c r="AC2" s="3">
        <f t="shared" si="0"/>
        <v>44070</v>
      </c>
      <c r="AD2" s="3">
        <f t="shared" si="0"/>
        <v>44071</v>
      </c>
      <c r="AE2" s="3">
        <f t="shared" si="0"/>
        <v>44072</v>
      </c>
      <c r="AF2" s="3">
        <f t="shared" si="0"/>
        <v>44073</v>
      </c>
      <c r="AG2" s="3">
        <f t="shared" si="0"/>
        <v>44074</v>
      </c>
    </row>
    <row r="3" spans="1:34" ht="15.75" thickTop="1" x14ac:dyDescent="0.25">
      <c r="A3" s="5">
        <v>44044</v>
      </c>
      <c r="B3" s="1" t="s">
        <v>8</v>
      </c>
      <c r="C3" s="2">
        <f>A3</f>
        <v>44044</v>
      </c>
      <c r="D3" s="2">
        <f>C3+1</f>
        <v>44045</v>
      </c>
      <c r="E3" s="2">
        <f>D3+1</f>
        <v>44046</v>
      </c>
      <c r="F3" s="2">
        <f t="shared" ref="F3:AG3" si="1">E3+1</f>
        <v>44047</v>
      </c>
      <c r="G3" s="2">
        <f t="shared" si="1"/>
        <v>44048</v>
      </c>
      <c r="H3" s="2">
        <f t="shared" si="1"/>
        <v>44049</v>
      </c>
      <c r="I3" s="2">
        <f t="shared" si="1"/>
        <v>44050</v>
      </c>
      <c r="J3" s="2">
        <f t="shared" si="1"/>
        <v>44051</v>
      </c>
      <c r="K3" s="2">
        <f t="shared" si="1"/>
        <v>44052</v>
      </c>
      <c r="L3" s="2">
        <f t="shared" si="1"/>
        <v>44053</v>
      </c>
      <c r="M3" s="2">
        <f t="shared" si="1"/>
        <v>44054</v>
      </c>
      <c r="N3" s="2">
        <f t="shared" si="1"/>
        <v>44055</v>
      </c>
      <c r="O3" s="2">
        <f t="shared" si="1"/>
        <v>44056</v>
      </c>
      <c r="P3" s="2">
        <f t="shared" si="1"/>
        <v>44057</v>
      </c>
      <c r="Q3" s="2">
        <f>P3+1</f>
        <v>44058</v>
      </c>
      <c r="R3" s="2">
        <f t="shared" si="1"/>
        <v>44059</v>
      </c>
      <c r="S3" s="2">
        <f t="shared" si="1"/>
        <v>44060</v>
      </c>
      <c r="T3" s="2">
        <f t="shared" si="1"/>
        <v>44061</v>
      </c>
      <c r="U3" s="2">
        <f t="shared" si="1"/>
        <v>44062</v>
      </c>
      <c r="V3" s="2">
        <f>U3+1</f>
        <v>44063</v>
      </c>
      <c r="W3" s="2">
        <f t="shared" si="1"/>
        <v>44064</v>
      </c>
      <c r="X3" s="2">
        <f t="shared" si="1"/>
        <v>44065</v>
      </c>
      <c r="Y3" s="2">
        <f t="shared" si="1"/>
        <v>44066</v>
      </c>
      <c r="Z3" s="2">
        <f t="shared" si="1"/>
        <v>44067</v>
      </c>
      <c r="AA3" s="2">
        <f t="shared" si="1"/>
        <v>44068</v>
      </c>
      <c r="AB3" s="2">
        <f t="shared" si="1"/>
        <v>44069</v>
      </c>
      <c r="AC3" s="2">
        <f t="shared" si="1"/>
        <v>44070</v>
      </c>
      <c r="AD3" s="2">
        <f t="shared" si="1"/>
        <v>44071</v>
      </c>
      <c r="AE3" s="2">
        <f t="shared" si="1"/>
        <v>44072</v>
      </c>
      <c r="AF3" s="2">
        <f t="shared" si="1"/>
        <v>44073</v>
      </c>
      <c r="AG3" s="2">
        <f t="shared" si="1"/>
        <v>44074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Juli!AH4-SUM(C4:AG4)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Juli!AH5-SUM(C5:AG5)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Juli!AH6-SUM(C6:AG6)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Juli!AH7-SUM(C7:AG7)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Juli!AH8-SUM(C8:AG8)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Juli!AH9-SUM(C9:AG9)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Juli!AH10-SUM(C10:AG10)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Juli!AH11-SUM(C11:AG11)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Juli!AH12-SUM(C12:AG12)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Juli!AH13-SUM(C13:AG13)</f>
        <v>30</v>
      </c>
    </row>
  </sheetData>
  <sheetProtection algorithmName="SHA-512" hashValue="pA5xlYTwrTgXDNnQcqeE77WIwPYQ/dG2GDqpolbipnIKcIFyW7pMsjzTJI4n7L1yz+VeDKwxjtcxIMomhQvIAg==" saltValue="QTgMugpcMSgQ54MpvbJm7w==" spinCount="100000" sheet="1" objects="1" scenarios="1" selectLockedCells="1"/>
  <conditionalFormatting sqref="C2:AG13">
    <cfRule type="expression" dxfId="9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EDE8B65-975D-4579-B3FB-CC2690883A4D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Feiertage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memic</cp:lastModifiedBy>
  <cp:lastPrinted>2017-09-21T20:30:52Z</cp:lastPrinted>
  <dcterms:created xsi:type="dcterms:W3CDTF">2017-09-15T19:19:31Z</dcterms:created>
  <dcterms:modified xsi:type="dcterms:W3CDTF">2020-02-02T11:53:16Z</dcterms:modified>
</cp:coreProperties>
</file>