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jla.memic\Dropbox\OFFICE-LERNEN\Kalendervorlagen\Excel Kalendervorlagen\"/>
    </mc:Choice>
  </mc:AlternateContent>
  <xr:revisionPtr revIDLastSave="0" documentId="13_ncr:1_{E6EFFA58-2635-472E-B6EA-7901A409950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ochenkalender" sheetId="1" r:id="rId1"/>
  </sheets>
  <definedNames>
    <definedName name="_xlnm.Print_Area" localSheetId="0">Wochenkalender!$A$1:$L$3463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1" i="1"/>
  <c r="N40" i="1"/>
  <c r="N39" i="1"/>
  <c r="N38" i="1"/>
  <c r="Q53" i="1" l="1"/>
  <c r="N18" i="1" l="1"/>
  <c r="Q18" i="1" s="1"/>
  <c r="N19" i="1"/>
  <c r="Q19" i="1"/>
  <c r="Q20" i="1"/>
  <c r="Q22" i="1"/>
  <c r="N23" i="1"/>
  <c r="N20" i="1" s="1"/>
  <c r="N25" i="1"/>
  <c r="Q25" i="1" s="1"/>
  <c r="Q27" i="1"/>
  <c r="Q30" i="1"/>
  <c r="N31" i="1"/>
  <c r="Q31" i="1" s="1"/>
  <c r="Q32" i="1"/>
  <c r="N33" i="1"/>
  <c r="Q33" i="1" s="1"/>
  <c r="N34" i="1"/>
  <c r="Q34" i="1"/>
  <c r="N35" i="1"/>
  <c r="Q35" i="1"/>
  <c r="N36" i="1"/>
  <c r="Q36" i="1" s="1"/>
  <c r="N37" i="1"/>
  <c r="Q37" i="1" s="1"/>
  <c r="Q38" i="1"/>
  <c r="Q39" i="1"/>
  <c r="Q40" i="1"/>
  <c r="Q41" i="1"/>
  <c r="N42" i="1"/>
  <c r="Q42" i="1"/>
  <c r="N43" i="1"/>
  <c r="Q43" i="1" s="1"/>
  <c r="N44" i="1"/>
  <c r="Q44" i="1" s="1"/>
  <c r="N45" i="1"/>
  <c r="Q45" i="1"/>
  <c r="N46" i="1"/>
  <c r="Q46" i="1" s="1"/>
  <c r="Q47" i="1"/>
  <c r="N48" i="1"/>
  <c r="Q48" i="1" s="1"/>
  <c r="N49" i="1"/>
  <c r="Q49" i="1"/>
  <c r="N50" i="1"/>
  <c r="Q50" i="1" s="1"/>
  <c r="N51" i="1"/>
  <c r="Q51" i="1" s="1"/>
  <c r="N52" i="1"/>
  <c r="Q52" i="1"/>
  <c r="Q54" i="1"/>
  <c r="Q55" i="1"/>
  <c r="Q57" i="1"/>
  <c r="Q58" i="1"/>
  <c r="Q59" i="1"/>
  <c r="Q60" i="1"/>
  <c r="N27" i="1" l="1"/>
  <c r="N28" i="1" s="1"/>
  <c r="Q28" i="1" s="1"/>
  <c r="N30" i="1"/>
  <c r="N26" i="1"/>
  <c r="Q26" i="1" s="1"/>
  <c r="N24" i="1"/>
  <c r="Q24" i="1" s="1"/>
  <c r="Q23" i="1"/>
  <c r="N22" i="1"/>
  <c r="N21" i="1"/>
  <c r="Q21" i="1" s="1"/>
  <c r="M2" i="1"/>
  <c r="A3459" i="1" s="1"/>
  <c r="N29" i="1" l="1"/>
  <c r="Q29" i="1" s="1"/>
  <c r="M3" i="1"/>
  <c r="A3" i="1" l="1"/>
  <c r="A1" i="1" s="1"/>
  <c r="A7" i="1" l="1"/>
  <c r="A12" i="1"/>
  <c r="A21" i="1" l="1"/>
  <c r="A16" i="1"/>
  <c r="A25" i="1" l="1"/>
  <c r="A30" i="1"/>
  <c r="A36" i="1" l="1"/>
  <c r="A39" i="1"/>
  <c r="A45" i="1" s="1"/>
  <c r="A34" i="1"/>
  <c r="Q56" i="1" l="1"/>
  <c r="A9" i="1"/>
  <c r="A18" i="1"/>
  <c r="A27" i="1"/>
  <c r="A48" i="1"/>
  <c r="A54" i="1" s="1"/>
  <c r="A43" i="1"/>
  <c r="A57" i="1" l="1"/>
  <c r="A67" i="1" s="1"/>
  <c r="A65" i="1" s="1"/>
  <c r="A52" i="1"/>
  <c r="A73" i="1" l="1"/>
  <c r="A71" i="1"/>
  <c r="A76" i="1"/>
  <c r="A63" i="1"/>
  <c r="C1" i="1"/>
  <c r="A61" i="1"/>
  <c r="A85" i="1" l="1"/>
  <c r="A82" i="1"/>
  <c r="A80" i="1"/>
  <c r="A91" i="1" l="1"/>
  <c r="A89" i="1"/>
  <c r="A94" i="1"/>
  <c r="A103" i="1" l="1"/>
  <c r="A100" i="1"/>
  <c r="A98" i="1"/>
  <c r="A109" i="1" l="1"/>
  <c r="A107" i="1"/>
  <c r="A112" i="1"/>
  <c r="A121" i="1" l="1"/>
  <c r="A131" i="1" s="1"/>
  <c r="A129" i="1" s="1"/>
  <c r="A118" i="1"/>
  <c r="A116" i="1"/>
  <c r="A137" i="1" l="1"/>
  <c r="A140" i="1"/>
  <c r="A135" i="1"/>
  <c r="A127" i="1"/>
  <c r="A125" i="1"/>
  <c r="C65" i="1"/>
  <c r="A149" i="1" l="1"/>
  <c r="A144" i="1"/>
  <c r="A146" i="1"/>
  <c r="A153" i="1" l="1"/>
  <c r="A155" i="1"/>
  <c r="A158" i="1"/>
  <c r="A167" i="1" l="1"/>
  <c r="A162" i="1"/>
  <c r="A164" i="1"/>
  <c r="A176" i="1" l="1"/>
  <c r="A171" i="1"/>
  <c r="A173" i="1"/>
  <c r="A180" i="1" l="1"/>
  <c r="A182" i="1"/>
  <c r="A185" i="1"/>
  <c r="A189" i="1" l="1"/>
  <c r="A191" i="1"/>
  <c r="A195" i="1"/>
  <c r="A193" i="1" s="1"/>
  <c r="C129" i="1"/>
  <c r="A201" i="1" l="1"/>
  <c r="A199" i="1"/>
  <c r="A204" i="1"/>
  <c r="A213" i="1" l="1"/>
  <c r="A208" i="1"/>
  <c r="A210" i="1"/>
  <c r="A217" i="1" l="1"/>
  <c r="A219" i="1"/>
  <c r="A222" i="1"/>
  <c r="A231" i="1" l="1"/>
  <c r="A226" i="1"/>
  <c r="A228" i="1"/>
  <c r="A235" i="1" l="1"/>
  <c r="A237" i="1"/>
  <c r="A240" i="1"/>
  <c r="A249" i="1" l="1"/>
  <c r="A244" i="1"/>
  <c r="A246" i="1"/>
  <c r="A253" i="1" l="1"/>
  <c r="A259" i="1"/>
  <c r="A257" i="1" s="1"/>
  <c r="A255" i="1"/>
  <c r="C193" i="1"/>
  <c r="A268" i="1" l="1"/>
  <c r="A263" i="1"/>
  <c r="A265" i="1"/>
  <c r="A272" i="1" l="1"/>
  <c r="A274" i="1"/>
  <c r="A277" i="1"/>
  <c r="A286" i="1" l="1"/>
  <c r="A281" i="1"/>
  <c r="A283" i="1"/>
  <c r="A290" i="1" l="1"/>
  <c r="A292" i="1"/>
  <c r="A295" i="1"/>
  <c r="A299" i="1" l="1"/>
  <c r="A301" i="1"/>
  <c r="A304" i="1"/>
  <c r="A310" i="1" l="1"/>
  <c r="A313" i="1"/>
  <c r="A308" i="1"/>
  <c r="A317" i="1" l="1"/>
  <c r="A319" i="1"/>
  <c r="A323" i="1"/>
  <c r="A321" i="1" s="1"/>
  <c r="C257" i="1"/>
  <c r="A327" i="1" l="1"/>
  <c r="A329" i="1"/>
  <c r="A332" i="1"/>
  <c r="A341" i="1" l="1"/>
  <c r="A336" i="1"/>
  <c r="A338" i="1"/>
  <c r="A345" i="1" l="1"/>
  <c r="A347" i="1"/>
  <c r="A350" i="1"/>
  <c r="A359" i="1" l="1"/>
  <c r="A354" i="1"/>
  <c r="A356" i="1"/>
  <c r="A365" i="1" l="1"/>
  <c r="A368" i="1"/>
  <c r="A363" i="1"/>
  <c r="A377" i="1" l="1"/>
  <c r="A372" i="1"/>
  <c r="A374" i="1"/>
  <c r="A387" i="1" l="1"/>
  <c r="A385" i="1" s="1"/>
  <c r="A381" i="1"/>
  <c r="A383" i="1"/>
  <c r="C321" i="1"/>
  <c r="A393" i="1" l="1"/>
  <c r="A391" i="1"/>
  <c r="A396" i="1"/>
  <c r="A400" i="1" l="1"/>
  <c r="A402" i="1"/>
  <c r="A405" i="1"/>
  <c r="A411" i="1" l="1"/>
  <c r="A414" i="1"/>
  <c r="A409" i="1"/>
  <c r="A418" i="1" l="1"/>
  <c r="A420" i="1"/>
  <c r="A423" i="1"/>
  <c r="A427" i="1" l="1"/>
  <c r="A429" i="1"/>
  <c r="A432" i="1"/>
  <c r="A438" i="1" l="1"/>
  <c r="A441" i="1"/>
  <c r="A436" i="1"/>
  <c r="A445" i="1" l="1"/>
  <c r="A447" i="1"/>
  <c r="A451" i="1"/>
  <c r="A449" i="1" s="1"/>
  <c r="C385" i="1"/>
  <c r="A460" i="1" l="1"/>
  <c r="A457" i="1"/>
  <c r="A455" i="1"/>
  <c r="A464" i="1" l="1"/>
  <c r="A466" i="1"/>
  <c r="A469" i="1"/>
  <c r="A475" i="1" l="1"/>
  <c r="A478" i="1"/>
  <c r="A473" i="1"/>
  <c r="A482" i="1" l="1"/>
  <c r="A484" i="1"/>
  <c r="A487" i="1"/>
  <c r="A493" i="1" l="1"/>
  <c r="A496" i="1"/>
  <c r="A491" i="1"/>
  <c r="A500" i="1" l="1"/>
  <c r="A502" i="1"/>
  <c r="A505" i="1"/>
  <c r="A509" i="1" l="1"/>
  <c r="A515" i="1"/>
  <c r="A513" i="1" s="1"/>
  <c r="A511" i="1"/>
  <c r="C449" i="1"/>
  <c r="A524" i="1" l="1"/>
  <c r="A521" i="1"/>
  <c r="A519" i="1"/>
  <c r="A530" i="1" l="1"/>
  <c r="A533" i="1"/>
  <c r="A528" i="1"/>
  <c r="A537" i="1" l="1"/>
  <c r="A539" i="1"/>
  <c r="A542" i="1"/>
  <c r="A548" i="1" l="1"/>
  <c r="A551" i="1"/>
  <c r="A546" i="1"/>
  <c r="A560" i="1" l="1"/>
  <c r="A555" i="1"/>
  <c r="A557" i="1"/>
  <c r="A564" i="1" l="1"/>
  <c r="A566" i="1"/>
  <c r="A569" i="1"/>
  <c r="A573" i="1" l="1"/>
  <c r="A575" i="1"/>
  <c r="A579" i="1"/>
  <c r="A577" i="1" s="1"/>
  <c r="C513" i="1"/>
  <c r="A585" i="1" l="1"/>
  <c r="A588" i="1"/>
  <c r="A583" i="1"/>
  <c r="A592" i="1" l="1"/>
  <c r="A594" i="1"/>
  <c r="A597" i="1"/>
  <c r="A603" i="1" l="1"/>
  <c r="A606" i="1"/>
  <c r="A601" i="1"/>
  <c r="A610" i="1" l="1"/>
  <c r="A612" i="1"/>
  <c r="A615" i="1"/>
  <c r="A619" i="1" l="1"/>
  <c r="A621" i="1"/>
  <c r="A624" i="1"/>
  <c r="A628" i="1" l="1"/>
  <c r="A630" i="1"/>
  <c r="A633" i="1"/>
  <c r="A637" i="1" l="1"/>
  <c r="A639" i="1"/>
  <c r="A643" i="1"/>
  <c r="A641" i="1" s="1"/>
  <c r="C577" i="1"/>
  <c r="A647" i="1" l="1"/>
  <c r="A652" i="1"/>
  <c r="A649" i="1"/>
  <c r="A656" i="1" l="1"/>
  <c r="A658" i="1"/>
  <c r="A661" i="1"/>
  <c r="A665" i="1" l="1"/>
  <c r="A667" i="1"/>
  <c r="A670" i="1"/>
  <c r="A674" i="1" l="1"/>
  <c r="A676" i="1"/>
  <c r="A679" i="1"/>
  <c r="A688" i="1" l="1"/>
  <c r="A683" i="1"/>
  <c r="A685" i="1"/>
  <c r="A692" i="1" l="1"/>
  <c r="A694" i="1"/>
  <c r="A697" i="1"/>
  <c r="A707" i="1" l="1"/>
  <c r="A705" i="1" s="1"/>
  <c r="A701" i="1"/>
  <c r="A703" i="1"/>
  <c r="C641" i="1"/>
  <c r="A711" i="1" l="1"/>
  <c r="A713" i="1"/>
  <c r="A716" i="1"/>
  <c r="A720" i="1" l="1"/>
  <c r="A722" i="1"/>
  <c r="A725" i="1"/>
  <c r="A731" i="1" l="1"/>
  <c r="A734" i="1"/>
  <c r="A729" i="1"/>
  <c r="A743" i="1" l="1"/>
  <c r="A738" i="1"/>
  <c r="A740" i="1"/>
  <c r="A747" i="1" l="1"/>
  <c r="A749" i="1"/>
  <c r="A752" i="1"/>
  <c r="A756" i="1" l="1"/>
  <c r="A758" i="1"/>
  <c r="A761" i="1"/>
  <c r="A767" i="1" l="1"/>
  <c r="A771" i="1"/>
  <c r="A769" i="1" s="1"/>
  <c r="A765" i="1"/>
  <c r="C705" i="1"/>
  <c r="A775" i="1" l="1"/>
  <c r="A777" i="1"/>
  <c r="A780" i="1"/>
  <c r="A786" i="1" l="1"/>
  <c r="A789" i="1"/>
  <c r="A784" i="1"/>
  <c r="A793" i="1" l="1"/>
  <c r="A795" i="1"/>
  <c r="A798" i="1"/>
  <c r="A804" i="1" l="1"/>
  <c r="A807" i="1"/>
  <c r="A802" i="1"/>
  <c r="A811" i="1" l="1"/>
  <c r="A813" i="1"/>
  <c r="A816" i="1"/>
  <c r="A825" i="1" l="1"/>
  <c r="A820" i="1"/>
  <c r="A822" i="1"/>
  <c r="A829" i="1" l="1"/>
  <c r="A831" i="1"/>
  <c r="A835" i="1"/>
  <c r="A833" i="1" s="1"/>
  <c r="C769" i="1"/>
  <c r="A844" i="1" l="1"/>
  <c r="A839" i="1"/>
  <c r="A841" i="1"/>
  <c r="A850" i="1" l="1"/>
  <c r="A853" i="1"/>
  <c r="A848" i="1"/>
  <c r="A857" i="1" l="1"/>
  <c r="A859" i="1"/>
  <c r="A862" i="1"/>
  <c r="A868" i="1" l="1"/>
  <c r="A871" i="1"/>
  <c r="A866" i="1"/>
  <c r="A880" i="1" l="1"/>
  <c r="A875" i="1"/>
  <c r="A877" i="1"/>
  <c r="A884" i="1" l="1"/>
  <c r="A886" i="1"/>
  <c r="A889" i="1"/>
  <c r="A893" i="1" l="1"/>
  <c r="A895" i="1"/>
  <c r="A899" i="1"/>
  <c r="A897" i="1" s="1"/>
  <c r="C833" i="1"/>
  <c r="A905" i="1" l="1"/>
  <c r="A908" i="1"/>
  <c r="A903" i="1"/>
  <c r="A912" i="1" l="1"/>
  <c r="A917" i="1"/>
  <c r="A914" i="1"/>
  <c r="A923" i="1" l="1"/>
  <c r="A926" i="1"/>
  <c r="A921" i="1"/>
  <c r="A935" i="1" l="1"/>
  <c r="A930" i="1"/>
  <c r="A932" i="1"/>
  <c r="A939" i="1" l="1"/>
  <c r="A944" i="1"/>
  <c r="A941" i="1"/>
  <c r="A948" i="1" l="1"/>
  <c r="A950" i="1"/>
  <c r="A953" i="1"/>
  <c r="A959" i="1" l="1"/>
  <c r="A963" i="1"/>
  <c r="A961" i="1" s="1"/>
  <c r="A957" i="1"/>
  <c r="C897" i="1"/>
  <c r="A972" i="1" l="1"/>
  <c r="A967" i="1"/>
  <c r="A969" i="1"/>
  <c r="A978" i="1" l="1"/>
  <c r="A981" i="1"/>
  <c r="A976" i="1"/>
  <c r="A990" i="1" l="1"/>
  <c r="A985" i="1"/>
  <c r="A987" i="1"/>
  <c r="A996" i="1" l="1"/>
  <c r="A999" i="1"/>
  <c r="A994" i="1"/>
  <c r="A1008" i="1" l="1"/>
  <c r="A1003" i="1"/>
  <c r="A1005" i="1"/>
  <c r="A1012" i="1" l="1"/>
  <c r="A1014" i="1"/>
  <c r="A1017" i="1"/>
  <c r="A1027" i="1" l="1"/>
  <c r="A1025" i="1" s="1"/>
  <c r="A1021" i="1"/>
  <c r="A1023" i="1"/>
  <c r="C961" i="1"/>
  <c r="A1033" i="1" l="1"/>
  <c r="A1036" i="1"/>
  <c r="A1031" i="1"/>
  <c r="A1040" i="1" l="1"/>
  <c r="A1042" i="1"/>
  <c r="A1045" i="1"/>
  <c r="A1049" i="1" l="1"/>
  <c r="A1051" i="1"/>
  <c r="A1054" i="1"/>
  <c r="A1063" i="1" l="1"/>
  <c r="A1058" i="1"/>
  <c r="A1060" i="1"/>
  <c r="A1067" i="1" l="1"/>
  <c r="A1069" i="1"/>
  <c r="A1072" i="1"/>
  <c r="A1081" i="1" l="1"/>
  <c r="A1076" i="1"/>
  <c r="A1078" i="1"/>
  <c r="A1087" i="1" l="1"/>
  <c r="A1091" i="1"/>
  <c r="A1089" i="1" s="1"/>
  <c r="A1085" i="1"/>
  <c r="C1025" i="1"/>
  <c r="A1100" i="1" l="1"/>
  <c r="A1095" i="1"/>
  <c r="A1097" i="1"/>
  <c r="A1106" i="1" l="1"/>
  <c r="A1104" i="1"/>
  <c r="A1109" i="1"/>
  <c r="A1113" i="1" l="1"/>
  <c r="A1115" i="1"/>
  <c r="A1118" i="1"/>
  <c r="A1124" i="1" l="1"/>
  <c r="A1127" i="1"/>
  <c r="A1122" i="1"/>
  <c r="A1131" i="1" l="1"/>
  <c r="A1133" i="1"/>
  <c r="A1136" i="1"/>
  <c r="A1140" i="1" l="1"/>
  <c r="A1142" i="1"/>
  <c r="A1145" i="1"/>
  <c r="A1155" i="1" l="1"/>
  <c r="A1153" i="1" s="1"/>
  <c r="A1149" i="1"/>
  <c r="A1151" i="1"/>
  <c r="C1089" i="1"/>
  <c r="A1161" i="1" l="1"/>
  <c r="A1164" i="1"/>
  <c r="A1159" i="1"/>
  <c r="A1168" i="1" l="1"/>
  <c r="A1170" i="1"/>
  <c r="A1173" i="1"/>
  <c r="A1179" i="1" l="1"/>
  <c r="A1182" i="1"/>
  <c r="A1177" i="1"/>
  <c r="A1191" i="1" l="1"/>
  <c r="A1186" i="1"/>
  <c r="A1188" i="1"/>
  <c r="A1195" i="1" l="1"/>
  <c r="A1197" i="1"/>
  <c r="A1200" i="1"/>
  <c r="A1204" i="1" l="1"/>
  <c r="A1206" i="1"/>
  <c r="A1209" i="1"/>
  <c r="A1213" i="1" l="1"/>
  <c r="A1215" i="1"/>
  <c r="A1219" i="1"/>
  <c r="A1217" i="1" s="1"/>
  <c r="C1153" i="1"/>
  <c r="A1228" i="1" l="1"/>
  <c r="A1223" i="1"/>
  <c r="A1225" i="1"/>
  <c r="A1234" i="1" l="1"/>
  <c r="A1237" i="1"/>
  <c r="A1232" i="1"/>
  <c r="A1241" i="1" l="1"/>
  <c r="A1243" i="1"/>
  <c r="A1246" i="1"/>
  <c r="A1252" i="1" l="1"/>
  <c r="A1255" i="1"/>
  <c r="A1250" i="1"/>
  <c r="A1264" i="1" l="1"/>
  <c r="A1259" i="1"/>
  <c r="A1261" i="1"/>
  <c r="A1270" i="1" l="1"/>
  <c r="A1273" i="1"/>
  <c r="A1268" i="1"/>
  <c r="A1277" i="1" l="1"/>
  <c r="A1279" i="1"/>
  <c r="A1283" i="1"/>
  <c r="A1281" i="1" s="1"/>
  <c r="C1217" i="1"/>
  <c r="A1287" i="1" l="1"/>
  <c r="A1289" i="1"/>
  <c r="A1292" i="1"/>
  <c r="A1301" i="1" l="1"/>
  <c r="A1296" i="1"/>
  <c r="A1298" i="1"/>
  <c r="A1305" i="1" l="1"/>
  <c r="A1307" i="1"/>
  <c r="A1310" i="1"/>
  <c r="A1319" i="1" l="1"/>
  <c r="A1314" i="1"/>
  <c r="A1316" i="1"/>
  <c r="A1323" i="1" l="1"/>
  <c r="A1325" i="1"/>
  <c r="A1328" i="1"/>
  <c r="A1332" i="1" l="1"/>
  <c r="A1334" i="1"/>
  <c r="A1337" i="1"/>
  <c r="A1341" i="1" l="1"/>
  <c r="A1343" i="1"/>
  <c r="A1347" i="1"/>
  <c r="A1345" i="1" s="1"/>
  <c r="C1281" i="1"/>
  <c r="A1353" i="1" l="1"/>
  <c r="A1356" i="1"/>
  <c r="A1351" i="1"/>
  <c r="A1365" i="1" l="1"/>
  <c r="A1360" i="1"/>
  <c r="A1362" i="1"/>
  <c r="A1371" i="1" l="1"/>
  <c r="A1374" i="1"/>
  <c r="A1369" i="1"/>
  <c r="A1383" i="1" l="1"/>
  <c r="A1378" i="1"/>
  <c r="A1380" i="1"/>
  <c r="A1387" i="1" l="1"/>
  <c r="A1389" i="1"/>
  <c r="A1392" i="1"/>
  <c r="A1396" i="1" l="1"/>
  <c r="A1398" i="1"/>
  <c r="A1401" i="1"/>
  <c r="A1407" i="1" l="1"/>
  <c r="A1411" i="1"/>
  <c r="A1409" i="1" s="1"/>
  <c r="A1405" i="1"/>
  <c r="C1345" i="1"/>
  <c r="A1420" i="1" l="1"/>
  <c r="A1415" i="1"/>
  <c r="A1417" i="1"/>
  <c r="A1426" i="1" l="1"/>
  <c r="A1424" i="1"/>
  <c r="A1429" i="1"/>
  <c r="A1433" i="1" l="1"/>
  <c r="A1435" i="1"/>
  <c r="A1438" i="1"/>
  <c r="A1442" i="1" l="1"/>
  <c r="A1444" i="1"/>
  <c r="A1447" i="1"/>
  <c r="A1456" i="1" l="1"/>
  <c r="A1451" i="1"/>
  <c r="A1453" i="1"/>
  <c r="A1462" i="1" l="1"/>
  <c r="A1465" i="1"/>
  <c r="A1460" i="1"/>
  <c r="A1475" i="1" l="1"/>
  <c r="A1473" i="1" s="1"/>
  <c r="A1469" i="1"/>
  <c r="A1471" i="1"/>
  <c r="C1409" i="1"/>
  <c r="A1481" i="1" l="1"/>
  <c r="A1484" i="1"/>
  <c r="A1479" i="1"/>
  <c r="A1490" i="1" l="1"/>
  <c r="A1493" i="1"/>
  <c r="A1488" i="1"/>
  <c r="A1499" i="1" l="1"/>
  <c r="A1502" i="1"/>
  <c r="A1497" i="1"/>
  <c r="A1511" i="1" l="1"/>
  <c r="A1506" i="1"/>
  <c r="A1508" i="1"/>
  <c r="A1515" i="1" l="1"/>
  <c r="A1517" i="1"/>
  <c r="A1520" i="1"/>
  <c r="A1529" i="1" l="1"/>
  <c r="A1524" i="1"/>
  <c r="A1526" i="1"/>
  <c r="A1533" i="1" l="1"/>
  <c r="A1535" i="1"/>
  <c r="A1539" i="1"/>
  <c r="A1537" i="1" s="1"/>
  <c r="C1473" i="1"/>
  <c r="A1548" i="1" l="1"/>
  <c r="A1543" i="1"/>
  <c r="A1545" i="1"/>
  <c r="A1554" i="1" l="1"/>
  <c r="A1552" i="1"/>
  <c r="A1557" i="1"/>
  <c r="A1561" i="1" l="1"/>
  <c r="A1563" i="1"/>
  <c r="A1566" i="1"/>
  <c r="A1572" i="1" l="1"/>
  <c r="A1575" i="1"/>
  <c r="A1570" i="1"/>
  <c r="A1579" i="1" l="1"/>
  <c r="A1581" i="1"/>
  <c r="A1584" i="1"/>
  <c r="A1590" i="1" l="1"/>
  <c r="A1593" i="1"/>
  <c r="A1588" i="1"/>
  <c r="A1603" i="1" l="1"/>
  <c r="A1601" i="1" s="1"/>
  <c r="A1597" i="1"/>
  <c r="A1599" i="1"/>
  <c r="C1537" i="1"/>
  <c r="A1609" i="1" l="1"/>
  <c r="A1612" i="1"/>
  <c r="A1607" i="1"/>
  <c r="A1616" i="1" l="1"/>
  <c r="A1618" i="1"/>
  <c r="A1621" i="1"/>
  <c r="A1627" i="1" l="1"/>
  <c r="A1630" i="1"/>
  <c r="A1625" i="1"/>
  <c r="A1634" i="1" l="1"/>
  <c r="A1636" i="1"/>
  <c r="A1639" i="1"/>
  <c r="A1643" i="1" l="1"/>
  <c r="A1645" i="1"/>
  <c r="A1648" i="1"/>
  <c r="A1652" i="1" l="1"/>
  <c r="A1654" i="1"/>
  <c r="A1657" i="1"/>
  <c r="A1663" i="1" l="1"/>
  <c r="A1667" i="1"/>
  <c r="A1665" i="1" s="1"/>
  <c r="A1661" i="1"/>
  <c r="C1601" i="1"/>
  <c r="A1671" i="1" l="1"/>
  <c r="A1673" i="1"/>
  <c r="A1676" i="1"/>
  <c r="A1682" i="1" l="1"/>
  <c r="A1685" i="1"/>
  <c r="A1680" i="1"/>
  <c r="A1689" i="1" l="1"/>
  <c r="A1691" i="1"/>
  <c r="A1694" i="1"/>
  <c r="A1698" i="1" l="1"/>
  <c r="A1700" i="1"/>
  <c r="A1703" i="1"/>
  <c r="A1712" i="1" l="1"/>
  <c r="A1707" i="1"/>
  <c r="A1709" i="1"/>
  <c r="A1718" i="1" l="1"/>
  <c r="A1721" i="1"/>
  <c r="A1716" i="1"/>
  <c r="A1731" i="1" l="1"/>
  <c r="A1729" i="1" s="1"/>
  <c r="A1725" i="1"/>
  <c r="A1727" i="1"/>
  <c r="C1665" i="1"/>
  <c r="A1737" i="1" l="1"/>
  <c r="A1740" i="1"/>
  <c r="A1735" i="1"/>
  <c r="A1744" i="1" l="1"/>
  <c r="A1746" i="1"/>
  <c r="A1749" i="1"/>
  <c r="A1758" i="1" l="1"/>
  <c r="A1753" i="1"/>
  <c r="A1755" i="1"/>
  <c r="A1762" i="1" l="1"/>
  <c r="A1764" i="1"/>
  <c r="A1767" i="1"/>
  <c r="A1773" i="1" l="1"/>
  <c r="A1776" i="1"/>
  <c r="A1771" i="1"/>
  <c r="A1780" i="1" l="1"/>
  <c r="A1782" i="1"/>
  <c r="A1785" i="1"/>
  <c r="A1789" i="1" l="1"/>
  <c r="A1791" i="1"/>
  <c r="A1795" i="1"/>
  <c r="A1793" i="1" s="1"/>
  <c r="C1729" i="1"/>
  <c r="A1804" i="1" l="1"/>
  <c r="A1799" i="1"/>
  <c r="A1801" i="1"/>
  <c r="A1810" i="1" l="1"/>
  <c r="A1808" i="1"/>
  <c r="A1813" i="1"/>
  <c r="A1817" i="1" l="1"/>
  <c r="A1819" i="1"/>
  <c r="A1822" i="1"/>
  <c r="A1828" i="1" l="1"/>
  <c r="A1831" i="1"/>
  <c r="A1826" i="1"/>
  <c r="A1840" i="1" l="1"/>
  <c r="A1835" i="1"/>
  <c r="A1837" i="1"/>
  <c r="A1844" i="1" l="1"/>
  <c r="A1846" i="1"/>
  <c r="A1849" i="1"/>
  <c r="A1853" i="1" l="1"/>
  <c r="A1855" i="1"/>
  <c r="A1859" i="1"/>
  <c r="A1857" i="1" s="1"/>
  <c r="C1793" i="1"/>
  <c r="A1863" i="1" l="1"/>
  <c r="A1865" i="1"/>
  <c r="A1868" i="1"/>
  <c r="A1872" i="1" l="1"/>
  <c r="A1874" i="1"/>
  <c r="A1877" i="1"/>
  <c r="A1883" i="1" l="1"/>
  <c r="A1886" i="1"/>
  <c r="A1881" i="1"/>
  <c r="A1895" i="1" l="1"/>
  <c r="A1890" i="1"/>
  <c r="A1892" i="1"/>
  <c r="A1899" i="1" l="1"/>
  <c r="A1901" i="1"/>
  <c r="A1904" i="1"/>
  <c r="A1908" i="1" l="1"/>
  <c r="A1910" i="1"/>
  <c r="A1913" i="1"/>
  <c r="A1917" i="1" l="1"/>
  <c r="A1919" i="1"/>
  <c r="A1923" i="1"/>
  <c r="A1921" i="1" s="1"/>
  <c r="C1857" i="1"/>
  <c r="A1927" i="1" l="1"/>
  <c r="A1929" i="1"/>
  <c r="A1932" i="1"/>
  <c r="A1938" i="1" l="1"/>
  <c r="A1941" i="1"/>
  <c r="A1936" i="1"/>
  <c r="A1945" i="1" l="1"/>
  <c r="A1947" i="1"/>
  <c r="A1950" i="1"/>
  <c r="A1956" i="1" l="1"/>
  <c r="A1959" i="1"/>
  <c r="A1954" i="1"/>
  <c r="A1963" i="1" l="1"/>
  <c r="A1965" i="1"/>
  <c r="A1968" i="1"/>
  <c r="A1974" i="1" l="1"/>
  <c r="A1977" i="1"/>
  <c r="A1972" i="1"/>
  <c r="A1987" i="1" l="1"/>
  <c r="A1985" i="1" s="1"/>
  <c r="A1981" i="1"/>
  <c r="A1983" i="1"/>
  <c r="C1921" i="1"/>
  <c r="A1991" i="1" l="1"/>
  <c r="A1993" i="1"/>
  <c r="A1996" i="1"/>
  <c r="A2000" i="1" l="1"/>
  <c r="A2002" i="1"/>
  <c r="A2005" i="1"/>
  <c r="A2011" i="1" l="1"/>
  <c r="A2014" i="1"/>
  <c r="A2009" i="1"/>
  <c r="A2018" i="1" l="1"/>
  <c r="A2020" i="1"/>
  <c r="A2023" i="1"/>
  <c r="A2027" i="1" l="1"/>
  <c r="A2029" i="1"/>
  <c r="A2032" i="1"/>
  <c r="A2041" i="1" l="1"/>
  <c r="A2036" i="1"/>
  <c r="A2038" i="1"/>
  <c r="A2045" i="1" l="1"/>
  <c r="A2047" i="1"/>
  <c r="A2051" i="1"/>
  <c r="A2049" i="1" s="1"/>
  <c r="C1985" i="1"/>
  <c r="A2060" i="1" l="1"/>
  <c r="A2055" i="1"/>
  <c r="A2057" i="1"/>
  <c r="A2064" i="1" l="1"/>
  <c r="A2066" i="1"/>
  <c r="A2069" i="1"/>
  <c r="A2073" i="1" l="1"/>
  <c r="A2075" i="1"/>
  <c r="A2078" i="1"/>
  <c r="A2082" i="1" l="1"/>
  <c r="A2084" i="1"/>
  <c r="A2087" i="1"/>
  <c r="A2096" i="1" l="1"/>
  <c r="A2091" i="1"/>
  <c r="A2093" i="1"/>
  <c r="A2100" i="1" l="1"/>
  <c r="A2102" i="1"/>
  <c r="A2105" i="1"/>
  <c r="A2109" i="1" l="1"/>
  <c r="A2111" i="1"/>
  <c r="A2115" i="1"/>
  <c r="A2113" i="1" s="1"/>
  <c r="C2049" i="1"/>
  <c r="A2119" i="1" l="1"/>
  <c r="A2121" i="1"/>
  <c r="A2124" i="1"/>
  <c r="A2128" i="1" l="1"/>
  <c r="A2130" i="1"/>
  <c r="A2133" i="1"/>
  <c r="A2139" i="1" l="1"/>
  <c r="A2142" i="1"/>
  <c r="A2137" i="1"/>
  <c r="A2151" i="1" l="1"/>
  <c r="A2146" i="1"/>
  <c r="A2148" i="1"/>
  <c r="A2157" i="1" l="1"/>
  <c r="A2160" i="1"/>
  <c r="A2155" i="1"/>
  <c r="A2169" i="1" l="1"/>
  <c r="A2164" i="1"/>
  <c r="A2166" i="1"/>
  <c r="A2175" i="1" l="1"/>
  <c r="A2179" i="1"/>
  <c r="A2177" i="1" s="1"/>
  <c r="A2173" i="1"/>
  <c r="C2113" i="1"/>
  <c r="A2188" i="1" l="1"/>
  <c r="A2183" i="1"/>
  <c r="A2185" i="1"/>
  <c r="A2194" i="1" l="1"/>
  <c r="A2197" i="1"/>
  <c r="A2192" i="1"/>
  <c r="A2201" i="1" l="1"/>
  <c r="A2206" i="1"/>
  <c r="A2203" i="1"/>
  <c r="A2212" i="1" l="1"/>
  <c r="A2215" i="1"/>
  <c r="A2210" i="1"/>
  <c r="A2224" i="1" l="1"/>
  <c r="A2219" i="1"/>
  <c r="A2221" i="1"/>
  <c r="A2230" i="1" l="1"/>
  <c r="A2233" i="1"/>
  <c r="A2228" i="1"/>
  <c r="A2237" i="1" l="1"/>
  <c r="A2239" i="1"/>
  <c r="A2243" i="1"/>
  <c r="A2241" i="1" s="1"/>
  <c r="C2177" i="1"/>
  <c r="A2249" i="1" l="1"/>
  <c r="A2252" i="1"/>
  <c r="A2247" i="1"/>
  <c r="A2256" i="1" l="1"/>
  <c r="A2258" i="1"/>
  <c r="A2261" i="1"/>
  <c r="A2267" i="1" l="1"/>
  <c r="A2270" i="1"/>
  <c r="A2265" i="1"/>
  <c r="A2274" i="1" l="1"/>
  <c r="A2276" i="1"/>
  <c r="A2279" i="1"/>
  <c r="A2285" i="1" l="1"/>
  <c r="A2288" i="1"/>
  <c r="A2283" i="1"/>
  <c r="A2297" i="1" l="1"/>
  <c r="A2292" i="1"/>
  <c r="A2294" i="1"/>
  <c r="A2301" i="1" l="1"/>
  <c r="A2303" i="1"/>
  <c r="A2307" i="1"/>
  <c r="A2305" i="1" s="1"/>
  <c r="C2241" i="1"/>
  <c r="A2316" i="1" l="1"/>
  <c r="A2311" i="1"/>
  <c r="A2313" i="1"/>
  <c r="A2322" i="1" l="1"/>
  <c r="A2325" i="1"/>
  <c r="A2320" i="1"/>
  <c r="A2329" i="1" l="1"/>
  <c r="A2331" i="1"/>
  <c r="A2334" i="1"/>
  <c r="A2338" i="1" l="1"/>
  <c r="A2340" i="1"/>
  <c r="A2343" i="1"/>
  <c r="A2352" i="1" l="1"/>
  <c r="A2347" i="1"/>
  <c r="A2349" i="1"/>
  <c r="A2356" i="1" l="1"/>
  <c r="A2358" i="1"/>
  <c r="A2361" i="1"/>
  <c r="A2371" i="1" l="1"/>
  <c r="A2369" i="1" s="1"/>
  <c r="A2365" i="1"/>
  <c r="A2367" i="1"/>
  <c r="C2305" i="1"/>
  <c r="A2375" i="1" l="1"/>
  <c r="A2377" i="1"/>
  <c r="A2380" i="1"/>
  <c r="A2384" i="1" l="1"/>
  <c r="A2386" i="1"/>
  <c r="A2389" i="1"/>
  <c r="A2395" i="1" l="1"/>
  <c r="A2398" i="1"/>
  <c r="A2393" i="1"/>
  <c r="A2402" i="1" l="1"/>
  <c r="A2404" i="1"/>
  <c r="A2407" i="1"/>
  <c r="A2413" i="1" l="1"/>
  <c r="A2416" i="1"/>
  <c r="A2411" i="1"/>
  <c r="A2425" i="1" l="1"/>
  <c r="A2422" i="1"/>
  <c r="A2420" i="1"/>
  <c r="A2429" i="1" l="1"/>
  <c r="A2431" i="1"/>
  <c r="A2435" i="1"/>
  <c r="A2433" i="1" s="1"/>
  <c r="C2369" i="1"/>
  <c r="A2444" i="1" l="1"/>
  <c r="A2439" i="1"/>
  <c r="A2441" i="1"/>
  <c r="A2450" i="1" l="1"/>
  <c r="A2453" i="1"/>
  <c r="A2448" i="1"/>
  <c r="A2457" i="1" l="1"/>
  <c r="A2459" i="1"/>
  <c r="A2462" i="1"/>
  <c r="A2468" i="1" l="1"/>
  <c r="A2471" i="1"/>
  <c r="A2466" i="1"/>
  <c r="A2480" i="1" l="1"/>
  <c r="A2475" i="1"/>
  <c r="A2477" i="1"/>
  <c r="A2484" i="1" l="1"/>
  <c r="A2486" i="1"/>
  <c r="A2489" i="1"/>
  <c r="A2493" i="1" l="1"/>
  <c r="A2495" i="1"/>
  <c r="A2499" i="1"/>
  <c r="A2497" i="1" s="1"/>
  <c r="C2433" i="1"/>
  <c r="A2505" i="1" l="1"/>
  <c r="A2508" i="1"/>
  <c r="A2503" i="1"/>
  <c r="A2512" i="1" l="1"/>
  <c r="A2514" i="1"/>
  <c r="A2517" i="1"/>
  <c r="A2523" i="1" l="1"/>
  <c r="A2526" i="1"/>
  <c r="A2521" i="1"/>
  <c r="A2530" i="1" l="1"/>
  <c r="A2532" i="1"/>
  <c r="A2535" i="1"/>
  <c r="A2541" i="1" l="1"/>
  <c r="A2544" i="1"/>
  <c r="A2539" i="1"/>
  <c r="A2553" i="1" l="1"/>
  <c r="A2548" i="1"/>
  <c r="A2550" i="1"/>
  <c r="A2557" i="1" l="1"/>
  <c r="A2559" i="1"/>
  <c r="A2563" i="1"/>
  <c r="A2561" i="1" s="1"/>
  <c r="C2497" i="1"/>
  <c r="A2567" i="1" l="1"/>
  <c r="A2569" i="1"/>
  <c r="A2572" i="1"/>
  <c r="A2578" i="1" l="1"/>
  <c r="A2581" i="1"/>
  <c r="A2576" i="1"/>
  <c r="A2585" i="1" l="1"/>
  <c r="A2587" i="1"/>
  <c r="A2590" i="1"/>
  <c r="A2594" i="1" l="1"/>
  <c r="A2596" i="1"/>
  <c r="A2599" i="1"/>
  <c r="A2608" i="1" l="1"/>
  <c r="A2603" i="1"/>
  <c r="A2605" i="1"/>
  <c r="A2614" i="1" l="1"/>
  <c r="A2617" i="1"/>
  <c r="A2612" i="1"/>
  <c r="A2621" i="1" l="1"/>
  <c r="A2623" i="1"/>
  <c r="A2627" i="1"/>
  <c r="A2625" i="1" s="1"/>
  <c r="C2561" i="1"/>
  <c r="A2631" i="1" l="1"/>
  <c r="A2633" i="1"/>
  <c r="A2636" i="1"/>
  <c r="A2640" i="1" l="1"/>
  <c r="A2642" i="1"/>
  <c r="A2645" i="1"/>
  <c r="A2651" i="1" l="1"/>
  <c r="A2654" i="1"/>
  <c r="A2649" i="1"/>
  <c r="A2663" i="1" l="1"/>
  <c r="A2658" i="1"/>
  <c r="A2660" i="1"/>
  <c r="A2667" i="1" l="1"/>
  <c r="A2672" i="1"/>
  <c r="A2669" i="1"/>
  <c r="A2681" i="1" l="1"/>
  <c r="A2676" i="1"/>
  <c r="A2678" i="1"/>
  <c r="A2687" i="1" l="1"/>
  <c r="A2691" i="1"/>
  <c r="A2689" i="1" s="1"/>
  <c r="A2685" i="1"/>
  <c r="C2625" i="1"/>
  <c r="A2695" i="1" l="1"/>
  <c r="A2697" i="1"/>
  <c r="A2700" i="1"/>
  <c r="A2706" i="1" l="1"/>
  <c r="A2709" i="1"/>
  <c r="A2704" i="1"/>
  <c r="A2713" i="1" l="1"/>
  <c r="A2715" i="1"/>
  <c r="A2718" i="1"/>
  <c r="A2724" i="1" l="1"/>
  <c r="A2727" i="1"/>
  <c r="A2722" i="1"/>
  <c r="A2731" i="1" l="1"/>
  <c r="A2733" i="1"/>
  <c r="A2736" i="1"/>
  <c r="A2740" i="1" l="1"/>
  <c r="A2742" i="1"/>
  <c r="A2745" i="1"/>
  <c r="A2749" i="1" l="1"/>
  <c r="A2751" i="1"/>
  <c r="A2755" i="1"/>
  <c r="A2753" i="1" s="1"/>
  <c r="C2689" i="1"/>
  <c r="A2761" i="1" l="1"/>
  <c r="A2764" i="1"/>
  <c r="A2759" i="1"/>
  <c r="A2768" i="1" l="1"/>
  <c r="A2773" i="1"/>
  <c r="A2770" i="1"/>
  <c r="A2779" i="1" l="1"/>
  <c r="A2782" i="1"/>
  <c r="A2777" i="1"/>
  <c r="A2786" i="1" l="1"/>
  <c r="A2788" i="1"/>
  <c r="A2791" i="1"/>
  <c r="A2795" i="1" l="1"/>
  <c r="A2797" i="1"/>
  <c r="A2800" i="1"/>
  <c r="A2809" i="1" l="1"/>
  <c r="A2804" i="1"/>
  <c r="A2806" i="1"/>
  <c r="A2815" i="1" l="1"/>
  <c r="A2819" i="1"/>
  <c r="A2817" i="1" s="1"/>
  <c r="A2813" i="1"/>
  <c r="C2753" i="1"/>
  <c r="A2828" i="1" l="1"/>
  <c r="A2823" i="1"/>
  <c r="A2825" i="1"/>
  <c r="A2834" i="1" l="1"/>
  <c r="A2837" i="1"/>
  <c r="A2832" i="1"/>
  <c r="A2843" i="1" l="1"/>
  <c r="A2846" i="1"/>
  <c r="A2841" i="1"/>
  <c r="A2852" i="1" l="1"/>
  <c r="A2855" i="1"/>
  <c r="A2850" i="1"/>
  <c r="A2864" i="1" l="1"/>
  <c r="A2859" i="1"/>
  <c r="A2861" i="1"/>
  <c r="A2868" i="1" l="1"/>
  <c r="A2870" i="1"/>
  <c r="A2873" i="1"/>
  <c r="A2877" i="1" l="1"/>
  <c r="A2879" i="1"/>
  <c r="A2883" i="1"/>
  <c r="A2881" i="1" s="1"/>
  <c r="C2817" i="1"/>
  <c r="A2889" i="1" l="1"/>
  <c r="A2892" i="1"/>
  <c r="A2887" i="1"/>
  <c r="A2896" i="1" l="1"/>
  <c r="A2898" i="1"/>
  <c r="A2901" i="1"/>
  <c r="A2907" i="1" l="1"/>
  <c r="A2910" i="1"/>
  <c r="A2905" i="1"/>
  <c r="A2919" i="1" l="1"/>
  <c r="A2914" i="1"/>
  <c r="A2916" i="1"/>
  <c r="A2925" i="1" l="1"/>
  <c r="A2928" i="1"/>
  <c r="A2923" i="1"/>
  <c r="A2937" i="1" l="1"/>
  <c r="A2932" i="1"/>
  <c r="A2934" i="1"/>
  <c r="A2941" i="1" l="1"/>
  <c r="A2943" i="1"/>
  <c r="A2947" i="1"/>
  <c r="A2945" i="1" s="1"/>
  <c r="C2881" i="1"/>
  <c r="A2956" i="1" l="1"/>
  <c r="A2951" i="1"/>
  <c r="A2953" i="1"/>
  <c r="A2962" i="1" l="1"/>
  <c r="A2965" i="1"/>
  <c r="A2960" i="1"/>
  <c r="A2969" i="1" l="1"/>
  <c r="A2971" i="1"/>
  <c r="A2974" i="1"/>
  <c r="A2978" i="1" l="1"/>
  <c r="A2980" i="1"/>
  <c r="A2983" i="1"/>
  <c r="A2992" i="1" l="1"/>
  <c r="A2987" i="1"/>
  <c r="A2989" i="1"/>
  <c r="A2996" i="1" l="1"/>
  <c r="A2998" i="1"/>
  <c r="A3001" i="1"/>
  <c r="A3011" i="1" l="1"/>
  <c r="A3009" i="1" s="1"/>
  <c r="A3005" i="1"/>
  <c r="A3007" i="1"/>
  <c r="C2945" i="1"/>
  <c r="A3015" i="1" l="1"/>
  <c r="A3017" i="1"/>
  <c r="A3020" i="1"/>
  <c r="A3024" i="1" l="1"/>
  <c r="A3026" i="1"/>
  <c r="A3029" i="1"/>
  <c r="A3035" i="1" l="1"/>
  <c r="A3038" i="1"/>
  <c r="A3033" i="1"/>
  <c r="A3047" i="1" l="1"/>
  <c r="A3042" i="1"/>
  <c r="A3044" i="1"/>
  <c r="A3053" i="1" l="1"/>
  <c r="A3056" i="1"/>
  <c r="A3051" i="1"/>
  <c r="A3065" i="1" l="1"/>
  <c r="A3060" i="1"/>
  <c r="A3062" i="1"/>
  <c r="A3071" i="1" l="1"/>
  <c r="A3075" i="1"/>
  <c r="A3073" i="1" s="1"/>
  <c r="A3069" i="1"/>
  <c r="C3009" i="1"/>
  <c r="A3079" i="1" l="1"/>
  <c r="A3081" i="1"/>
  <c r="A3084" i="1"/>
  <c r="A3090" i="1" l="1"/>
  <c r="A3093" i="1"/>
  <c r="A3088" i="1"/>
  <c r="A3097" i="1" l="1"/>
  <c r="A3099" i="1"/>
  <c r="A3102" i="1"/>
  <c r="A3106" i="1" l="1"/>
  <c r="A3108" i="1"/>
  <c r="A3111" i="1"/>
  <c r="A3120" i="1" l="1"/>
  <c r="A3115" i="1"/>
  <c r="A3117" i="1"/>
  <c r="A3126" i="1" l="1"/>
  <c r="A3129" i="1"/>
  <c r="A3124" i="1"/>
  <c r="A3139" i="1" l="1"/>
  <c r="A3137" i="1" s="1"/>
  <c r="A3133" i="1"/>
  <c r="A3135" i="1"/>
  <c r="C3073" i="1"/>
  <c r="A3145" i="1" l="1"/>
  <c r="A3148" i="1"/>
  <c r="A3143" i="1"/>
  <c r="A3152" i="1" l="1"/>
  <c r="A3154" i="1"/>
  <c r="A3157" i="1"/>
  <c r="A3163" i="1" l="1"/>
  <c r="A3166" i="1"/>
  <c r="A3161" i="1"/>
  <c r="A3175" i="1" l="1"/>
  <c r="A3170" i="1"/>
  <c r="A3172" i="1"/>
  <c r="A3179" i="1" l="1"/>
  <c r="A3181" i="1"/>
  <c r="A3184" i="1"/>
  <c r="A3193" i="1" l="1"/>
  <c r="A3188" i="1"/>
  <c r="A3190" i="1"/>
  <c r="A3197" i="1" l="1"/>
  <c r="A3199" i="1"/>
  <c r="A3203" i="1"/>
  <c r="A3201" i="1" s="1"/>
  <c r="C3137" i="1"/>
  <c r="A3207" i="1" l="1"/>
  <c r="A3209" i="1"/>
  <c r="A3212" i="1"/>
  <c r="A3218" i="1" l="1"/>
  <c r="A3221" i="1"/>
  <c r="A3216" i="1"/>
  <c r="A3230" i="1" l="1"/>
  <c r="A3225" i="1"/>
  <c r="A3227" i="1"/>
  <c r="A3236" i="1" l="1"/>
  <c r="A3239" i="1"/>
  <c r="A3234" i="1"/>
  <c r="A3248" i="1" l="1"/>
  <c r="A3243" i="1"/>
  <c r="A3245" i="1"/>
  <c r="A3254" i="1" l="1"/>
  <c r="A3257" i="1"/>
  <c r="A3252" i="1"/>
  <c r="A3261" i="1" l="1"/>
  <c r="A3263" i="1"/>
  <c r="A3267" i="1"/>
  <c r="A3265" i="1" s="1"/>
  <c r="C3201" i="1"/>
  <c r="A3273" i="1" l="1"/>
  <c r="A3276" i="1"/>
  <c r="A3271" i="1"/>
  <c r="A3280" i="1" l="1"/>
  <c r="A3282" i="1"/>
  <c r="A3285" i="1"/>
  <c r="A3291" i="1" l="1"/>
  <c r="A3294" i="1"/>
  <c r="A3289" i="1"/>
  <c r="A3303" i="1" l="1"/>
  <c r="A3298" i="1"/>
  <c r="A3300" i="1"/>
  <c r="A3307" i="1" l="1"/>
  <c r="A3309" i="1"/>
  <c r="A3312" i="1"/>
  <c r="A3316" i="1" l="1"/>
  <c r="A3318" i="1"/>
  <c r="A3321" i="1"/>
  <c r="A3327" i="1" l="1"/>
  <c r="A3331" i="1"/>
  <c r="A3329" i="1" s="1"/>
  <c r="A3325" i="1"/>
  <c r="C3265" i="1"/>
  <c r="A3335" i="1" l="1"/>
  <c r="A3337" i="1"/>
  <c r="A3340" i="1"/>
  <c r="A3346" i="1" l="1"/>
  <c r="A3349" i="1"/>
  <c r="A3344" i="1"/>
  <c r="A3353" i="1" l="1"/>
  <c r="A3355" i="1"/>
  <c r="A3358" i="1"/>
  <c r="A3364" i="1" l="1"/>
  <c r="A3367" i="1"/>
  <c r="A3362" i="1"/>
  <c r="A3376" i="1" l="1"/>
  <c r="A3371" i="1"/>
  <c r="A3373" i="1"/>
  <c r="A3380" i="1" l="1"/>
  <c r="A3382" i="1"/>
  <c r="A3385" i="1"/>
  <c r="A3389" i="1" l="1"/>
  <c r="A3391" i="1"/>
  <c r="A3395" i="1"/>
  <c r="A3393" i="1" s="1"/>
  <c r="C3329" i="1"/>
  <c r="A3401" i="1" l="1"/>
  <c r="A3404" i="1"/>
  <c r="A3399" i="1"/>
  <c r="A3413" i="1" l="1"/>
  <c r="A3408" i="1"/>
  <c r="A3410" i="1"/>
  <c r="A3419" i="1" l="1"/>
  <c r="A3422" i="1"/>
  <c r="A3417" i="1"/>
  <c r="A3426" i="1" l="1"/>
  <c r="A3428" i="1"/>
  <c r="A3431" i="1"/>
  <c r="A3437" i="1" l="1"/>
  <c r="A3440" i="1"/>
  <c r="A3435" i="1"/>
  <c r="A3449" i="1" l="1"/>
  <c r="A3444" i="1"/>
  <c r="A3446" i="1"/>
  <c r="A3455" i="1" l="1"/>
  <c r="A3453" i="1"/>
  <c r="C3393" i="1"/>
</calcChain>
</file>

<file path=xl/sharedStrings.xml><?xml version="1.0" encoding="utf-8"?>
<sst xmlns="http://schemas.openxmlformats.org/spreadsheetml/2006/main" count="55" uniqueCount="50">
  <si>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</si>
  <si>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</si>
  <si>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</si>
  <si>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</si>
  <si>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</si>
  <si>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</si>
  <si>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</si>
  <si>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</si>
  <si>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</si>
  <si>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</si>
  <si>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</si>
  <si>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</si>
  <si>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Silvester</t>
  </si>
  <si>
    <t>Neujahr</t>
  </si>
  <si>
    <t>Karfreitag</t>
  </si>
  <si>
    <t>Ostersonntag</t>
  </si>
  <si>
    <t>Rosenmontag</t>
  </si>
  <si>
    <t>Ostersamstag</t>
  </si>
  <si>
    <t>Ostermontag</t>
  </si>
  <si>
    <t>Maifeiertag</t>
  </si>
  <si>
    <t>Christi Himmelfahrt</t>
  </si>
  <si>
    <t>Pfingstsamstag</t>
  </si>
  <si>
    <t>Pfingstsonntag</t>
  </si>
  <si>
    <t>Pfingstmontag</t>
  </si>
  <si>
    <t>Fronleichnam</t>
  </si>
  <si>
    <t>Nationalfeiertag</t>
  </si>
  <si>
    <t>Erntedankfest</t>
  </si>
  <si>
    <t>Reformationstag</t>
  </si>
  <si>
    <t>Allerheiligen</t>
  </si>
  <si>
    <t>Volkstrauertag</t>
  </si>
  <si>
    <t>1. Advent</t>
  </si>
  <si>
    <t>2. Advent</t>
  </si>
  <si>
    <t>3. Advent</t>
  </si>
  <si>
    <t>4. Advent</t>
  </si>
  <si>
    <t>Muttertag</t>
  </si>
  <si>
    <t>Heilige drei Könige</t>
  </si>
  <si>
    <t>Datum</t>
  </si>
  <si>
    <t>Ereignis</t>
  </si>
  <si>
    <t>1=Feiertag</t>
  </si>
  <si>
    <t>Dummy</t>
  </si>
  <si>
    <t>Buss- und Bettag</t>
  </si>
  <si>
    <t>Heiligabend</t>
  </si>
  <si>
    <t>1. Weihnachtsfeiertag</t>
  </si>
  <si>
    <t>2. Weihnachtsfeiertag</t>
  </si>
  <si>
    <t>Totensonntag</t>
  </si>
  <si>
    <t>"=DATUM(AD1;10;1)+7-WOCHENTAG(DATUM(AD1;10;1);2)</t>
  </si>
  <si>
    <t>Grezwert für die anzeige des Vormonats im rechten Blatt</t>
  </si>
  <si>
    <t>Gitternetz rechts anzeigen? (1=ja, 0=nein)</t>
  </si>
  <si>
    <t>Jahr</t>
  </si>
  <si>
    <t>für Vor/Nachjahrestage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</si>
</sst>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d"/>
    <numFmt numFmtId="166" formatCode="&quot;KW &quot;00"/>
    <numFmt numFmtId="169" formatCode="yyyy"/>
  </numFmts>
  <fonts count="10">
    <font>
      <sz val="11"/>
      <color theme="1"/>
      <name val="Calibri"/>
      <family val="2"/>
      <scheme val="minor"/>
    </font>
    <font>
      <sz val="20"/>
      <name val="Gentium"/>
    </font>
    <font>
      <b/>
      <sz val="12"/>
      <name val="Gentium"/>
    </font>
    <font>
      <sz val="11"/>
      <name val="Gentium"/>
    </font>
    <font>
      <sz val="12"/>
      <name val="Gentium"/>
    </font>
    <font>
      <sz val="9"/>
      <name val="Gentium"/>
    </font>
    <font>
      <sz val="48"/>
      <name val="Gentium"/>
    </font>
    <font>
      <b/>
      <sz val="11"/>
      <name val="Gentium"/>
    </font>
    <font>
      <b/>
      <sz val="48"/>
      <name val="Gentium"/>
    </font>
    <font>
      <b/>
      <sz val="16"/>
      <name val="Gent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3" fillId="0" borderId="0" xfId="0" applyNumberFormat="1" applyFont="1"/>
    <xf numFmtId="0" fontId="3" fillId="3" borderId="0" xfId="0" applyFont="1" applyFill="1" applyProtection="1">
      <protection locked="0"/>
    </xf>
    <xf numFmtId="0" fontId="7" fillId="0" borderId="0" xfId="0" applyFont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0" fontId="3" fillId="3" borderId="0" xfId="0" applyFont="1" applyFill="1" applyAlignment="1" applyProtection="1">
      <alignment horizontal="center"/>
      <protection locked="0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2" borderId="0" xfId="0" applyFont="1" applyFill="1" applyAlignment="1">
      <alignment horizontal="center"/>
    </xf>
    <xf numFmtId="14" fontId="3" fillId="3" borderId="0" xfId="0" applyNumberFormat="1" applyFont="1" applyFill="1" applyProtection="1">
      <protection locked="0"/>
    </xf>
    <xf numFmtId="166" fontId="9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9" fontId="6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Standard" xfId="0" builtinId="0"/>
  </cellStyles>
  <dxfs count="387"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293913</xdr:colOff>
      <xdr:row>3456</xdr:row>
      <xdr:rowOff>152400</xdr:rowOff>
    </xdr:from>
    <xdr:to>
      <xdr:col>7</xdr:col>
      <xdr:colOff>68034</xdr:colOff>
      <xdr:row>3457</xdr:row>
      <xdr:rowOff>36439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0ABAE6-0966-A62E-D3F8-ABC72583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742" y="504400457"/>
          <a:ext cx="1820635" cy="308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79"/>
  <sheetViews>
    <sheetView showGridLines="0" tabSelected="1" zoomScale="70" zoomScaleNormal="70" zoomScaleSheetLayoutView="100" zoomScalePageLayoutView="80" workbookViewId="0">
      <selection activeCell="C2" sqref="C2:L10"/>
    </sheetView>
  </sheetViews>
  <sheetFormatPr baseColWidth="10" defaultColWidth="11.44140625" defaultRowHeight="11.25" customHeight="1"/>
  <cols>
    <col min="1" max="2" width="8.88671875" style="3" customWidth="1"/>
    <col min="3" max="12" width="7.44140625" style="3" customWidth="1"/>
    <col min="13" max="13" width="11.5546875" style="3" hidden="1" customWidth="1"/>
    <col min="14" max="14" width="11.88671875" style="3" hidden="1" customWidth="1"/>
    <col min="15" max="15" width="27" style="3" hidden="1" customWidth="1"/>
    <col min="16" max="16" width="11.5546875" style="3" hidden="1" customWidth="1"/>
    <col min="17" max="17" width="11.88671875" style="3" hidden="1" customWidth="1"/>
    <col min="18" max="18" width="11.5546875" style="3" hidden="1" customWidth="1"/>
    <col min="19" max="20" width="0" style="3" hidden="1" customWidth="1"/>
    <col min="21" max="22" width="7.6640625" style="4" hidden="1" customWidth="1"/>
    <col min="23" max="23" width="7.6640625" style="5" hidden="1" customWidth="1"/>
    <col min="24" max="27" width="3.44140625" style="6" customWidth="1"/>
    <col min="28" max="28" width="3.5546875" style="6" customWidth="1"/>
    <col min="29" max="32" width="7.6640625" style="4" customWidth="1"/>
    <col min="33" max="16384" width="11.44140625" style="3"/>
  </cols>
  <sheetData>
    <row r="1" spans="1:19" ht="33.75" customHeight="1">
      <c r="A1" s="40">
        <f>TRUNC((A3-WEEKDAY(A3,2)-DATE(YEAR(A3+4-WEEKDAY(A3,2)),1,-10))/7)</f>
        <v>1</v>
      </c>
      <c r="B1" s="40"/>
      <c r="C1" s="35" t="str">
        <f>IF(MONTH(A3)=MONTH(A57),VLOOKUP(MONTH(A3),$R$1:$S$12,2,2)&amp;" "&amp;YEAR(A3),VLOOKUP(MONTH(A3),$R$1:$S$12,2,2)&amp;" "&amp;YEAR(A3)&amp;" / "&amp;VLOOKUP(MONTH(A57),$R$1:$S$12,2,2)&amp;" "&amp;YEAR(A57))</f>
        <v>Dezember 2024 / Januar 2025</v>
      </c>
      <c r="D1" s="35"/>
      <c r="E1" s="35"/>
      <c r="F1" s="35"/>
      <c r="G1" s="35"/>
      <c r="H1" s="35"/>
      <c r="I1" s="35"/>
      <c r="J1" s="35"/>
      <c r="K1" s="35"/>
      <c r="L1" s="35"/>
      <c r="M1" s="1">
        <v>2025</v>
      </c>
      <c r="N1" s="2" t="s">
        <v>48</v>
      </c>
      <c r="R1" s="3">
        <v>1</v>
      </c>
      <c r="S1" s="3" t="s">
        <v>0</v>
      </c>
    </row>
    <row r="2" spans="1:19" ht="11.25" customHeight="1">
      <c r="C2" s="42"/>
      <c r="D2" s="42"/>
      <c r="E2" s="42"/>
      <c r="F2" s="42"/>
      <c r="G2" s="42"/>
      <c r="H2" s="42"/>
      <c r="I2" s="42"/>
      <c r="J2" s="42"/>
      <c r="K2" s="42"/>
      <c r="L2" s="42"/>
      <c r="M2" s="8">
        <f>DATE(M1,1,1)</f>
        <v>45658</v>
      </c>
      <c r="N2" s="8">
        <f>DATE(M1,12,31)</f>
        <v>46022</v>
      </c>
      <c r="R2" s="3">
        <v>2</v>
      </c>
      <c r="S2" s="3" t="s">
        <v>1</v>
      </c>
    </row>
    <row r="3" spans="1:19" ht="11.25" customHeight="1">
      <c r="A3" s="30">
        <f>M2-(M3-1)</f>
        <v>45656</v>
      </c>
      <c r="B3" s="30"/>
      <c r="C3" s="41"/>
      <c r="D3" s="41"/>
      <c r="E3" s="41"/>
      <c r="F3" s="41"/>
      <c r="G3" s="41"/>
      <c r="H3" s="41"/>
      <c r="I3" s="41"/>
      <c r="J3" s="41"/>
      <c r="K3" s="41"/>
      <c r="L3" s="41"/>
      <c r="M3" s="3">
        <f>WEEKDAY(M2,2)</f>
        <v>3</v>
      </c>
      <c r="R3" s="3">
        <v>3</v>
      </c>
      <c r="S3" s="3" t="s">
        <v>2</v>
      </c>
    </row>
    <row r="4" spans="1:19" ht="11.25" customHeight="1">
      <c r="A4" s="30"/>
      <c r="B4" s="30"/>
      <c r="C4" s="41"/>
      <c r="D4" s="41"/>
      <c r="E4" s="41"/>
      <c r="F4" s="41"/>
      <c r="G4" s="41"/>
      <c r="H4" s="41"/>
      <c r="I4" s="41"/>
      <c r="J4" s="41"/>
      <c r="K4" s="41"/>
      <c r="L4" s="41"/>
      <c r="R4" s="3">
        <v>4</v>
      </c>
      <c r="S4" s="3" t="s">
        <v>3</v>
      </c>
    </row>
    <row r="5" spans="1:19" ht="11.25" customHeight="1">
      <c r="A5" s="30"/>
      <c r="B5" s="30"/>
      <c r="C5" s="41"/>
      <c r="D5" s="41"/>
      <c r="E5" s="41"/>
      <c r="F5" s="41"/>
      <c r="G5" s="41"/>
      <c r="H5" s="41"/>
      <c r="I5" s="41"/>
      <c r="J5" s="41"/>
      <c r="K5" s="41"/>
      <c r="L5" s="41"/>
      <c r="M5" s="9">
        <v>9</v>
      </c>
      <c r="N5" s="3" t="s">
        <v>46</v>
      </c>
      <c r="R5" s="3">
        <v>5</v>
      </c>
      <c r="S5" s="3" t="s">
        <v>4</v>
      </c>
    </row>
    <row r="6" spans="1:19" ht="11.25" customHeight="1">
      <c r="A6" s="30"/>
      <c r="B6" s="30"/>
      <c r="C6" s="41"/>
      <c r="D6" s="41"/>
      <c r="E6" s="41"/>
      <c r="F6" s="41"/>
      <c r="G6" s="41"/>
      <c r="H6" s="41"/>
      <c r="I6" s="41"/>
      <c r="J6" s="41"/>
      <c r="K6" s="41"/>
      <c r="L6" s="41"/>
      <c r="R6" s="3">
        <v>6</v>
      </c>
      <c r="S6" s="3" t="s">
        <v>5</v>
      </c>
    </row>
    <row r="7" spans="1:19" ht="11.25" customHeight="1">
      <c r="A7" s="31">
        <f>A3</f>
        <v>45656</v>
      </c>
      <c r="B7" s="31"/>
      <c r="C7" s="41"/>
      <c r="D7" s="41"/>
      <c r="E7" s="41"/>
      <c r="F7" s="41"/>
      <c r="G7" s="41"/>
      <c r="H7" s="41"/>
      <c r="I7" s="41"/>
      <c r="J7" s="41"/>
      <c r="K7" s="41"/>
      <c r="L7" s="41"/>
      <c r="M7" s="9">
        <v>1</v>
      </c>
      <c r="N7" s="3" t="s">
        <v>47</v>
      </c>
      <c r="R7" s="3">
        <v>7</v>
      </c>
      <c r="S7" s="3" t="s">
        <v>6</v>
      </c>
    </row>
    <row r="8" spans="1:19" ht="11.25" customHeight="1">
      <c r="A8" s="31"/>
      <c r="B8" s="31"/>
      <c r="C8" s="41"/>
      <c r="D8" s="41"/>
      <c r="E8" s="41"/>
      <c r="F8" s="41"/>
      <c r="G8" s="41"/>
      <c r="H8" s="41"/>
      <c r="I8" s="41"/>
      <c r="J8" s="41"/>
      <c r="K8" s="41"/>
      <c r="L8" s="41"/>
      <c r="R8" s="3">
        <v>8</v>
      </c>
      <c r="S8" s="3" t="s">
        <v>7</v>
      </c>
    </row>
    <row r="9" spans="1:19" ht="11.25" customHeight="1">
      <c r="A9" s="32" t="str">
        <f>IF(COUNTIF($N$18:$N$60,A3)=1,VLOOKUP(A3,$N$18:$O$60,2,0),"")</f>
        <v/>
      </c>
      <c r="B9" s="32"/>
      <c r="C9" s="41"/>
      <c r="D9" s="41"/>
      <c r="E9" s="41"/>
      <c r="F9" s="41"/>
      <c r="G9" s="41"/>
      <c r="H9" s="41"/>
      <c r="I9" s="41"/>
      <c r="J9" s="41"/>
      <c r="K9" s="41"/>
      <c r="L9" s="41"/>
      <c r="R9" s="3">
        <v>9</v>
      </c>
      <c r="S9" s="3" t="s">
        <v>8</v>
      </c>
    </row>
    <row r="10" spans="1:19" ht="11.25" customHeight="1">
      <c r="A10" s="33"/>
      <c r="B10" s="3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3">
        <v>10</v>
      </c>
      <c r="S10" s="3" t="s">
        <v>9</v>
      </c>
    </row>
    <row r="11" spans="1:19" ht="11.25" customHeight="1">
      <c r="C11" s="42"/>
      <c r="D11" s="42"/>
      <c r="E11" s="42"/>
      <c r="F11" s="42"/>
      <c r="G11" s="42"/>
      <c r="H11" s="42"/>
      <c r="I11" s="42"/>
      <c r="J11" s="42"/>
      <c r="K11" s="42"/>
      <c r="L11" s="42"/>
      <c r="R11" s="3">
        <v>11</v>
      </c>
      <c r="S11" s="3" t="s">
        <v>10</v>
      </c>
    </row>
    <row r="12" spans="1:19" ht="11.25" customHeight="1">
      <c r="A12" s="30">
        <f>A3+1</f>
        <v>45657</v>
      </c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R12" s="3">
        <v>12</v>
      </c>
      <c r="S12" s="3" t="s">
        <v>11</v>
      </c>
    </row>
    <row r="13" spans="1:19" ht="11.25" customHeight="1">
      <c r="A13" s="30"/>
      <c r="B13" s="30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9" ht="11.25" customHeight="1">
      <c r="A14" s="30"/>
      <c r="B14" s="30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9" ht="11.25" customHeight="1">
      <c r="A15" s="30"/>
      <c r="B15" s="30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9" ht="11.25" customHeight="1">
      <c r="A16" s="31">
        <f>A12</f>
        <v>45657</v>
      </c>
      <c r="B16" s="31"/>
      <c r="C16" s="41"/>
      <c r="D16" s="41"/>
      <c r="E16" s="41"/>
      <c r="F16" s="41"/>
      <c r="G16" s="41"/>
      <c r="H16" s="41"/>
      <c r="I16" s="41"/>
      <c r="J16" s="41"/>
      <c r="K16" s="41"/>
      <c r="L16" s="41"/>
      <c r="N16" s="29"/>
      <c r="O16" s="29"/>
      <c r="P16" s="29"/>
      <c r="Q16" s="29"/>
    </row>
    <row r="17" spans="1:17" ht="11.25" customHeight="1">
      <c r="A17" s="31"/>
      <c r="B17" s="31"/>
      <c r="C17" s="41"/>
      <c r="D17" s="41"/>
      <c r="E17" s="41"/>
      <c r="F17" s="41"/>
      <c r="G17" s="41"/>
      <c r="H17" s="41"/>
      <c r="I17" s="41"/>
      <c r="J17" s="41"/>
      <c r="K17" s="41"/>
      <c r="L17" s="41"/>
      <c r="N17" s="10" t="s">
        <v>36</v>
      </c>
      <c r="O17" s="10" t="s">
        <v>37</v>
      </c>
      <c r="P17" s="10" t="s">
        <v>38</v>
      </c>
      <c r="Q17" s="10" t="s">
        <v>39</v>
      </c>
    </row>
    <row r="18" spans="1:17" ht="11.25" customHeight="1">
      <c r="A18" s="32" t="str">
        <f>IF(COUNTIF($N$18:$N$60,A12)=1,VLOOKUP(A12,$N$18:$O$60,2,0),"")</f>
        <v>Silvester</v>
      </c>
      <c r="B18" s="32"/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11">
        <f>DATEVALUE("01.01."&amp;M1)</f>
        <v>45658</v>
      </c>
      <c r="O18" s="12" t="s">
        <v>13</v>
      </c>
      <c r="P18" s="13">
        <v>1</v>
      </c>
      <c r="Q18" s="11">
        <f t="shared" ref="Q18:Q60" si="0">IF(P18=1,N18,"")</f>
        <v>45658</v>
      </c>
    </row>
    <row r="19" spans="1:17" ht="11.25" customHeight="1">
      <c r="A19" s="33"/>
      <c r="B19" s="33"/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11">
        <f>DATEVALUE("06.01."&amp;M1)</f>
        <v>45663</v>
      </c>
      <c r="O19" s="12" t="s">
        <v>35</v>
      </c>
      <c r="P19" s="13">
        <v>0</v>
      </c>
      <c r="Q19" s="11" t="str">
        <f t="shared" si="0"/>
        <v/>
      </c>
    </row>
    <row r="20" spans="1:17" ht="11.25" customHeight="1">
      <c r="A20" s="14"/>
      <c r="B20" s="14"/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11">
        <f>N23-48</f>
        <v>45719</v>
      </c>
      <c r="O20" s="12" t="s">
        <v>16</v>
      </c>
      <c r="P20" s="13">
        <v>0</v>
      </c>
      <c r="Q20" s="11" t="str">
        <f t="shared" si="0"/>
        <v/>
      </c>
    </row>
    <row r="21" spans="1:17" ht="11.25" customHeight="1">
      <c r="A21" s="30">
        <f>A12+1</f>
        <v>45658</v>
      </c>
      <c r="B21" s="30"/>
      <c r="C21" s="41"/>
      <c r="D21" s="41"/>
      <c r="E21" s="41"/>
      <c r="F21" s="41"/>
      <c r="G21" s="41"/>
      <c r="H21" s="41"/>
      <c r="I21" s="41"/>
      <c r="J21" s="41"/>
      <c r="K21" s="41"/>
      <c r="L21" s="41"/>
      <c r="N21" s="11">
        <f>N23-2</f>
        <v>45765</v>
      </c>
      <c r="O21" s="12" t="s">
        <v>14</v>
      </c>
      <c r="P21" s="13">
        <v>1</v>
      </c>
      <c r="Q21" s="11">
        <f t="shared" si="0"/>
        <v>45765</v>
      </c>
    </row>
    <row r="22" spans="1:17" ht="11.25" customHeight="1">
      <c r="A22" s="30"/>
      <c r="B22" s="30"/>
      <c r="C22" s="41"/>
      <c r="D22" s="41"/>
      <c r="E22" s="41"/>
      <c r="F22" s="41"/>
      <c r="G22" s="41"/>
      <c r="H22" s="41"/>
      <c r="I22" s="41"/>
      <c r="J22" s="41"/>
      <c r="K22" s="41"/>
      <c r="L22" s="41"/>
      <c r="N22" s="11">
        <f>N23-1</f>
        <v>45766</v>
      </c>
      <c r="O22" s="12" t="s">
        <v>17</v>
      </c>
      <c r="P22" s="13">
        <v>0</v>
      </c>
      <c r="Q22" s="11" t="str">
        <f t="shared" si="0"/>
        <v/>
      </c>
    </row>
    <row r="23" spans="1:17" ht="11.25" customHeight="1">
      <c r="A23" s="30"/>
      <c r="B23" s="30"/>
      <c r="C23" s="41"/>
      <c r="D23" s="41"/>
      <c r="E23" s="41"/>
      <c r="F23" s="41"/>
      <c r="G23" s="41"/>
      <c r="H23" s="41"/>
      <c r="I23" s="41"/>
      <c r="J23" s="41"/>
      <c r="K23" s="41"/>
      <c r="L23" s="41"/>
      <c r="N23" s="11">
        <f>DOLLAR((DAY(MINUTE(M1/38)/2+55) &amp; ".4." &amp; M1)/7,)*7-IF(YEAR(1)=1904,5,6)</f>
        <v>45767</v>
      </c>
      <c r="O23" s="12" t="s">
        <v>15</v>
      </c>
      <c r="P23" s="13">
        <v>1</v>
      </c>
      <c r="Q23" s="11">
        <f t="shared" si="0"/>
        <v>45767</v>
      </c>
    </row>
    <row r="24" spans="1:17" ht="11.25" customHeight="1">
      <c r="A24" s="30"/>
      <c r="B24" s="30"/>
      <c r="C24" s="41"/>
      <c r="D24" s="41"/>
      <c r="E24" s="41"/>
      <c r="F24" s="41"/>
      <c r="G24" s="41"/>
      <c r="H24" s="41"/>
      <c r="I24" s="41"/>
      <c r="J24" s="41"/>
      <c r="K24" s="41"/>
      <c r="L24" s="41"/>
      <c r="N24" s="11">
        <f>N23+1</f>
        <v>45768</v>
      </c>
      <c r="O24" s="12" t="s">
        <v>18</v>
      </c>
      <c r="P24" s="13">
        <v>1</v>
      </c>
      <c r="Q24" s="11">
        <f t="shared" si="0"/>
        <v>45768</v>
      </c>
    </row>
    <row r="25" spans="1:17" ht="11.25" customHeight="1">
      <c r="A25" s="31">
        <f>A21</f>
        <v>45658</v>
      </c>
      <c r="B25" s="31"/>
      <c r="C25" s="41"/>
      <c r="D25" s="41"/>
      <c r="E25" s="41"/>
      <c r="F25" s="41"/>
      <c r="G25" s="41"/>
      <c r="H25" s="41"/>
      <c r="I25" s="41"/>
      <c r="J25" s="41"/>
      <c r="K25" s="41"/>
      <c r="L25" s="41"/>
      <c r="N25" s="11">
        <f>DATEVALUE("01.05."&amp;M1)</f>
        <v>45778</v>
      </c>
      <c r="O25" s="12" t="s">
        <v>19</v>
      </c>
      <c r="P25" s="13">
        <v>1</v>
      </c>
      <c r="Q25" s="11">
        <f t="shared" si="0"/>
        <v>45778</v>
      </c>
    </row>
    <row r="26" spans="1:17" ht="11.25" customHeight="1">
      <c r="A26" s="31"/>
      <c r="B26" s="31"/>
      <c r="C26" s="41"/>
      <c r="D26" s="41"/>
      <c r="E26" s="41"/>
      <c r="F26" s="41"/>
      <c r="G26" s="41"/>
      <c r="H26" s="41"/>
      <c r="I26" s="41"/>
      <c r="J26" s="41"/>
      <c r="K26" s="41"/>
      <c r="L26" s="41"/>
      <c r="N26" s="11">
        <f>N23+39</f>
        <v>45806</v>
      </c>
      <c r="O26" s="12" t="s">
        <v>20</v>
      </c>
      <c r="P26" s="13">
        <v>1</v>
      </c>
      <c r="Q26" s="11">
        <f t="shared" si="0"/>
        <v>45806</v>
      </c>
    </row>
    <row r="27" spans="1:17" ht="11.25" customHeight="1">
      <c r="A27" s="32" t="str">
        <f>IF(COUNTIF($N$18:$N$60,A21)=1,VLOOKUP(A21,$N$18:$O$60,2,0),"")</f>
        <v>Neujahr</v>
      </c>
      <c r="B27" s="32"/>
      <c r="C27" s="41"/>
      <c r="D27" s="41"/>
      <c r="E27" s="41"/>
      <c r="F27" s="41"/>
      <c r="G27" s="41"/>
      <c r="H27" s="41"/>
      <c r="I27" s="41"/>
      <c r="J27" s="41"/>
      <c r="K27" s="41"/>
      <c r="L27" s="41"/>
      <c r="N27" s="11">
        <f>N23+48</f>
        <v>45815</v>
      </c>
      <c r="O27" s="12" t="s">
        <v>21</v>
      </c>
      <c r="P27" s="13">
        <v>0</v>
      </c>
      <c r="Q27" s="11" t="str">
        <f t="shared" si="0"/>
        <v/>
      </c>
    </row>
    <row r="28" spans="1:17" ht="11.25" customHeight="1">
      <c r="A28" s="33"/>
      <c r="B28" s="33"/>
      <c r="C28" s="43"/>
      <c r="D28" s="43"/>
      <c r="E28" s="43"/>
      <c r="F28" s="43"/>
      <c r="G28" s="43"/>
      <c r="H28" s="43"/>
      <c r="I28" s="43"/>
      <c r="J28" s="43"/>
      <c r="K28" s="43"/>
      <c r="L28" s="43"/>
      <c r="N28" s="11">
        <f>N27+1</f>
        <v>45816</v>
      </c>
      <c r="O28" s="12" t="s">
        <v>22</v>
      </c>
      <c r="P28" s="13">
        <v>1</v>
      </c>
      <c r="Q28" s="11">
        <f t="shared" si="0"/>
        <v>45816</v>
      </c>
    </row>
    <row r="29" spans="1:17" ht="11.25" customHeight="1">
      <c r="A29" s="14"/>
      <c r="B29" s="14"/>
      <c r="C29" s="42"/>
      <c r="D29" s="42"/>
      <c r="E29" s="42"/>
      <c r="F29" s="42"/>
      <c r="G29" s="42"/>
      <c r="H29" s="42"/>
      <c r="I29" s="42"/>
      <c r="J29" s="42"/>
      <c r="K29" s="42"/>
      <c r="L29" s="42"/>
      <c r="N29" s="11">
        <f>N28+1</f>
        <v>45817</v>
      </c>
      <c r="O29" s="12" t="s">
        <v>23</v>
      </c>
      <c r="P29" s="13">
        <v>1</v>
      </c>
      <c r="Q29" s="11">
        <f t="shared" si="0"/>
        <v>45817</v>
      </c>
    </row>
    <row r="30" spans="1:17" ht="11.25" customHeight="1">
      <c r="A30" s="30">
        <f>A21+1</f>
        <v>45659</v>
      </c>
      <c r="B30" s="30"/>
      <c r="C30" s="41"/>
      <c r="D30" s="41"/>
      <c r="E30" s="41"/>
      <c r="F30" s="41"/>
      <c r="G30" s="41"/>
      <c r="H30" s="41"/>
      <c r="I30" s="41"/>
      <c r="J30" s="41"/>
      <c r="K30" s="41"/>
      <c r="L30" s="41"/>
      <c r="N30" s="11">
        <f>N23+60</f>
        <v>45827</v>
      </c>
      <c r="O30" s="12" t="s">
        <v>24</v>
      </c>
      <c r="P30" s="13">
        <v>0</v>
      </c>
      <c r="Q30" s="11" t="str">
        <f t="shared" si="0"/>
        <v/>
      </c>
    </row>
    <row r="31" spans="1:17" ht="11.25" customHeight="1">
      <c r="A31" s="30"/>
      <c r="B31" s="30"/>
      <c r="C31" s="41"/>
      <c r="D31" s="41"/>
      <c r="E31" s="41"/>
      <c r="F31" s="41"/>
      <c r="G31" s="41"/>
      <c r="H31" s="41"/>
      <c r="I31" s="41"/>
      <c r="J31" s="41"/>
      <c r="K31" s="41"/>
      <c r="L31" s="41"/>
      <c r="N31" s="11">
        <f>DATEVALUE("03.10."&amp;M1)</f>
        <v>45933</v>
      </c>
      <c r="O31" s="12" t="s">
        <v>25</v>
      </c>
      <c r="P31" s="13">
        <v>1</v>
      </c>
      <c r="Q31" s="11">
        <f t="shared" si="0"/>
        <v>45933</v>
      </c>
    </row>
    <row r="32" spans="1:17" ht="11.25" customHeight="1">
      <c r="A32" s="30"/>
      <c r="B32" s="30"/>
      <c r="C32" s="41"/>
      <c r="D32" s="41"/>
      <c r="E32" s="41"/>
      <c r="F32" s="41"/>
      <c r="G32" s="41"/>
      <c r="H32" s="41"/>
      <c r="I32" s="41"/>
      <c r="J32" s="41"/>
      <c r="K32" s="41"/>
      <c r="L32" s="41"/>
      <c r="N32" s="11" t="s">
        <v>45</v>
      </c>
      <c r="O32" s="12" t="s">
        <v>26</v>
      </c>
      <c r="P32" s="13">
        <v>0</v>
      </c>
      <c r="Q32" s="11" t="str">
        <f t="shared" si="0"/>
        <v/>
      </c>
    </row>
    <row r="33" spans="1:17" ht="11.25" customHeight="1">
      <c r="A33" s="30"/>
      <c r="B33" s="30"/>
      <c r="C33" s="41"/>
      <c r="D33" s="41"/>
      <c r="E33" s="41"/>
      <c r="F33" s="41"/>
      <c r="G33" s="41"/>
      <c r="H33" s="41"/>
      <c r="I33" s="41"/>
      <c r="J33" s="41"/>
      <c r="K33" s="41"/>
      <c r="L33" s="41"/>
      <c r="N33" s="11">
        <f>DATEVALUE("31.10."&amp;M1)</f>
        <v>45961</v>
      </c>
      <c r="O33" s="12" t="s">
        <v>27</v>
      </c>
      <c r="P33" s="13">
        <v>1</v>
      </c>
      <c r="Q33" s="11">
        <f t="shared" si="0"/>
        <v>45961</v>
      </c>
    </row>
    <row r="34" spans="1:17" ht="11.25" customHeight="1">
      <c r="A34" s="31">
        <f>A30</f>
        <v>45659</v>
      </c>
      <c r="B34" s="31"/>
      <c r="C34" s="41"/>
      <c r="D34" s="41"/>
      <c r="E34" s="41"/>
      <c r="F34" s="41"/>
      <c r="G34" s="41"/>
      <c r="H34" s="41"/>
      <c r="I34" s="41"/>
      <c r="J34" s="41"/>
      <c r="K34" s="41"/>
      <c r="L34" s="41"/>
      <c r="N34" s="11">
        <f>DATEVALUE("01.11."&amp;M1)</f>
        <v>45962</v>
      </c>
      <c r="O34" s="12" t="s">
        <v>28</v>
      </c>
      <c r="P34" s="13">
        <v>0</v>
      </c>
      <c r="Q34" s="11" t="str">
        <f t="shared" si="0"/>
        <v/>
      </c>
    </row>
    <row r="35" spans="1:17" ht="11.25" customHeight="1">
      <c r="A35" s="31"/>
      <c r="B35" s="31"/>
      <c r="C35" s="41"/>
      <c r="D35" s="41"/>
      <c r="E35" s="41"/>
      <c r="F35" s="41"/>
      <c r="G35" s="41"/>
      <c r="H35" s="41"/>
      <c r="I35" s="41"/>
      <c r="J35" s="41"/>
      <c r="K35" s="41"/>
      <c r="L35" s="41"/>
      <c r="N35" s="11">
        <f>DATE(M1,12,25)-WEEKDAY(DATE(M1,12,25),2)-35</f>
        <v>45977</v>
      </c>
      <c r="O35" s="12" t="s">
        <v>29</v>
      </c>
      <c r="P35" s="13">
        <v>0</v>
      </c>
      <c r="Q35" s="11" t="str">
        <f t="shared" si="0"/>
        <v/>
      </c>
    </row>
    <row r="36" spans="1:17" ht="11.25" customHeight="1">
      <c r="A36" s="32" t="str">
        <f>IF(COUNTIF($N$18:$N$60,A30)=1,VLOOKUP(A30,$N$18:$O$60,2,0),"")</f>
        <v/>
      </c>
      <c r="B36" s="32"/>
      <c r="C36" s="41"/>
      <c r="D36" s="41"/>
      <c r="E36" s="41"/>
      <c r="F36" s="41"/>
      <c r="G36" s="41"/>
      <c r="H36" s="41"/>
      <c r="I36" s="41"/>
      <c r="J36" s="41"/>
      <c r="K36" s="41"/>
      <c r="L36" s="41"/>
      <c r="N36" s="11">
        <f>DATE(M1,12,25)-WEEKDAY(DATE(M1,12,25),2)-32</f>
        <v>45980</v>
      </c>
      <c r="O36" s="12" t="s">
        <v>40</v>
      </c>
      <c r="P36" s="13">
        <v>1</v>
      </c>
      <c r="Q36" s="11">
        <f t="shared" si="0"/>
        <v>45980</v>
      </c>
    </row>
    <row r="37" spans="1:17" ht="11.25" customHeight="1">
      <c r="A37" s="33"/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N37" s="11">
        <f>DATE(M1,12,25)-WEEKDAY(DATE(M1,12,25),2)-28</f>
        <v>45984</v>
      </c>
      <c r="O37" s="12" t="s">
        <v>44</v>
      </c>
      <c r="P37" s="13">
        <v>1</v>
      </c>
      <c r="Q37" s="11">
        <f t="shared" si="0"/>
        <v>45984</v>
      </c>
    </row>
    <row r="38" spans="1:17" ht="11.25" customHeight="1">
      <c r="A38" s="15"/>
      <c r="B38" s="15"/>
      <c r="C38" s="42"/>
      <c r="D38" s="42"/>
      <c r="E38" s="42"/>
      <c r="F38" s="42"/>
      <c r="G38" s="42"/>
      <c r="H38" s="42"/>
      <c r="I38" s="42"/>
      <c r="J38" s="42"/>
      <c r="K38" s="42"/>
      <c r="L38" s="42"/>
      <c r="N38" s="11">
        <f>DATE($M$1,12,25)-WEEKDAY(DATE($M$1,12,25),2)-21</f>
        <v>45991</v>
      </c>
      <c r="O38" s="12" t="s">
        <v>30</v>
      </c>
      <c r="P38" s="13">
        <v>0</v>
      </c>
      <c r="Q38" s="11" t="str">
        <f t="shared" si="0"/>
        <v/>
      </c>
    </row>
    <row r="39" spans="1:17" ht="11.25" customHeight="1">
      <c r="A39" s="30">
        <f>A30+1</f>
        <v>45660</v>
      </c>
      <c r="B39" s="30"/>
      <c r="C39" s="41"/>
      <c r="D39" s="41"/>
      <c r="E39" s="41"/>
      <c r="F39" s="41"/>
      <c r="G39" s="41"/>
      <c r="H39" s="41"/>
      <c r="I39" s="41"/>
      <c r="J39" s="41"/>
      <c r="K39" s="41"/>
      <c r="L39" s="41"/>
      <c r="N39" s="11">
        <f>DATE($M$1,12,25)-WEEKDAY(DATE($M$1,12,25),2)-14</f>
        <v>45998</v>
      </c>
      <c r="O39" s="12" t="s">
        <v>31</v>
      </c>
      <c r="P39" s="13">
        <v>0</v>
      </c>
      <c r="Q39" s="11" t="str">
        <f t="shared" si="0"/>
        <v/>
      </c>
    </row>
    <row r="40" spans="1:17" ht="11.25" customHeight="1">
      <c r="A40" s="30"/>
      <c r="B40" s="30"/>
      <c r="C40" s="41"/>
      <c r="D40" s="41"/>
      <c r="E40" s="41"/>
      <c r="F40" s="41"/>
      <c r="G40" s="41"/>
      <c r="H40" s="41"/>
      <c r="I40" s="41"/>
      <c r="J40" s="41"/>
      <c r="K40" s="41"/>
      <c r="L40" s="41"/>
      <c r="N40" s="11">
        <f>DATE($M$1,12,25)-WEEKDAY(DATE($M$1,12,25),2)-7</f>
        <v>46005</v>
      </c>
      <c r="O40" s="12" t="s">
        <v>32</v>
      </c>
      <c r="P40" s="13">
        <v>0</v>
      </c>
      <c r="Q40" s="11" t="str">
        <f t="shared" si="0"/>
        <v/>
      </c>
    </row>
    <row r="41" spans="1:17" ht="11.25" customHeight="1">
      <c r="A41" s="30"/>
      <c r="B41" s="30"/>
      <c r="C41" s="41"/>
      <c r="D41" s="41"/>
      <c r="E41" s="41"/>
      <c r="F41" s="41"/>
      <c r="G41" s="41"/>
      <c r="H41" s="41"/>
      <c r="I41" s="41"/>
      <c r="J41" s="41"/>
      <c r="K41" s="41"/>
      <c r="L41" s="41"/>
      <c r="N41" s="11">
        <f>DATE($M$1,12,25)-WEEKDAY(DATE($M$1,12,25),2)</f>
        <v>46012</v>
      </c>
      <c r="O41" s="12" t="s">
        <v>33</v>
      </c>
      <c r="P41" s="13">
        <v>0</v>
      </c>
      <c r="Q41" s="11" t="str">
        <f t="shared" si="0"/>
        <v/>
      </c>
    </row>
    <row r="42" spans="1:17" ht="11.25" customHeight="1">
      <c r="A42" s="30"/>
      <c r="B42" s="30"/>
      <c r="C42" s="41"/>
      <c r="D42" s="41"/>
      <c r="E42" s="41"/>
      <c r="F42" s="41"/>
      <c r="G42" s="41"/>
      <c r="H42" s="41"/>
      <c r="I42" s="41"/>
      <c r="J42" s="41"/>
      <c r="K42" s="41"/>
      <c r="L42" s="41"/>
      <c r="N42" s="11">
        <f>DATEVALUE("24.12."&amp;M1)</f>
        <v>46015</v>
      </c>
      <c r="O42" s="12" t="s">
        <v>41</v>
      </c>
      <c r="P42" s="13">
        <v>0</v>
      </c>
      <c r="Q42" s="11" t="str">
        <f t="shared" si="0"/>
        <v/>
      </c>
    </row>
    <row r="43" spans="1:17" ht="11.25" customHeight="1">
      <c r="A43" s="31">
        <f>A39</f>
        <v>45660</v>
      </c>
      <c r="B43" s="31"/>
      <c r="C43" s="41"/>
      <c r="D43" s="41"/>
      <c r="E43" s="41"/>
      <c r="F43" s="41"/>
      <c r="G43" s="41"/>
      <c r="H43" s="41"/>
      <c r="I43" s="41"/>
      <c r="J43" s="41"/>
      <c r="K43" s="41"/>
      <c r="L43" s="41"/>
      <c r="N43" s="11">
        <f>DATEVALUE("25.12."&amp;M1)</f>
        <v>46016</v>
      </c>
      <c r="O43" s="12" t="s">
        <v>42</v>
      </c>
      <c r="P43" s="13">
        <v>1</v>
      </c>
      <c r="Q43" s="11">
        <f t="shared" si="0"/>
        <v>46016</v>
      </c>
    </row>
    <row r="44" spans="1:17" ht="11.25" customHeight="1">
      <c r="A44" s="31"/>
      <c r="B44" s="31"/>
      <c r="C44" s="41"/>
      <c r="D44" s="41"/>
      <c r="E44" s="41"/>
      <c r="F44" s="41"/>
      <c r="G44" s="41"/>
      <c r="H44" s="41"/>
      <c r="I44" s="41"/>
      <c r="J44" s="41"/>
      <c r="K44" s="41"/>
      <c r="L44" s="41"/>
      <c r="N44" s="11">
        <f>DATEVALUE("26.12."&amp;M1)</f>
        <v>46017</v>
      </c>
      <c r="O44" s="12" t="s">
        <v>43</v>
      </c>
      <c r="P44" s="13">
        <v>1</v>
      </c>
      <c r="Q44" s="11">
        <f t="shared" si="0"/>
        <v>46017</v>
      </c>
    </row>
    <row r="45" spans="1:17" ht="11.25" customHeight="1">
      <c r="A45" s="32" t="str">
        <f>IF(COUNTIF($N$18:$N$60,A39)=1,VLOOKUP(A39,$N$18:$O$60,2,0),"")</f>
        <v/>
      </c>
      <c r="B45" s="32"/>
      <c r="C45" s="41"/>
      <c r="D45" s="41"/>
      <c r="E45" s="41"/>
      <c r="F45" s="41"/>
      <c r="G45" s="41"/>
      <c r="H45" s="41"/>
      <c r="I45" s="41"/>
      <c r="J45" s="41"/>
      <c r="K45" s="41"/>
      <c r="L45" s="41"/>
      <c r="N45" s="11">
        <f>DATEVALUE("31.12."&amp;M1)</f>
        <v>46022</v>
      </c>
      <c r="O45" s="12" t="s">
        <v>12</v>
      </c>
      <c r="P45" s="13">
        <v>0</v>
      </c>
      <c r="Q45" s="11" t="str">
        <f t="shared" si="0"/>
        <v/>
      </c>
    </row>
    <row r="46" spans="1:17" ht="11.25" customHeight="1">
      <c r="A46" s="33"/>
      <c r="B46" s="33"/>
      <c r="C46" s="43"/>
      <c r="D46" s="43"/>
      <c r="E46" s="43"/>
      <c r="F46" s="43"/>
      <c r="G46" s="43"/>
      <c r="H46" s="43"/>
      <c r="I46" s="43"/>
      <c r="J46" s="43"/>
      <c r="K46" s="43"/>
      <c r="L46" s="43"/>
      <c r="N46" s="11">
        <f>IF(WEEKDAY(DATE(M1,5,1),1)=1,(DATE(M1,5,1)+7),(DATE(M1,5,1)-WEEKDAY(DATE(M1,5,1)))+15)</f>
        <v>45788</v>
      </c>
      <c r="O46" s="12" t="s">
        <v>34</v>
      </c>
      <c r="P46" s="13">
        <v>0</v>
      </c>
      <c r="Q46" s="11" t="str">
        <f t="shared" si="0"/>
        <v/>
      </c>
    </row>
    <row r="47" spans="1:17" ht="11.25" customHeight="1">
      <c r="A47" s="16"/>
      <c r="B47" s="16"/>
      <c r="C47" s="42"/>
      <c r="D47" s="42"/>
      <c r="E47" s="42"/>
      <c r="F47" s="42"/>
      <c r="G47" s="42"/>
      <c r="H47" s="42"/>
      <c r="I47" s="42"/>
      <c r="J47" s="42"/>
      <c r="K47" s="42"/>
      <c r="L47" s="42"/>
      <c r="N47" s="11"/>
      <c r="O47" s="12" t="s">
        <v>49</v>
      </c>
      <c r="P47" s="17"/>
      <c r="Q47" s="11" t="str">
        <f t="shared" si="0"/>
        <v/>
      </c>
    </row>
    <row r="48" spans="1:17" ht="11.25" customHeight="1">
      <c r="A48" s="39">
        <f>A39+1</f>
        <v>45661</v>
      </c>
      <c r="B48" s="39"/>
      <c r="C48" s="41"/>
      <c r="D48" s="41"/>
      <c r="E48" s="41"/>
      <c r="F48" s="41"/>
      <c r="G48" s="41"/>
      <c r="H48" s="41"/>
      <c r="I48" s="41"/>
      <c r="J48" s="41"/>
      <c r="K48" s="41"/>
      <c r="L48" s="41"/>
      <c r="N48" s="11">
        <f>DATE(M1+1,1,1)</f>
        <v>46023</v>
      </c>
      <c r="O48" s="12" t="s">
        <v>13</v>
      </c>
      <c r="P48" s="13">
        <v>1</v>
      </c>
      <c r="Q48" s="11">
        <f t="shared" si="0"/>
        <v>46023</v>
      </c>
    </row>
    <row r="49" spans="1:17" ht="11.25" customHeight="1">
      <c r="A49" s="39"/>
      <c r="B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11">
        <f>DATE(M1+1,1,6)</f>
        <v>46028</v>
      </c>
      <c r="O49" s="12" t="s">
        <v>35</v>
      </c>
      <c r="P49" s="13">
        <v>0</v>
      </c>
      <c r="Q49" s="11" t="str">
        <f t="shared" si="0"/>
        <v/>
      </c>
    </row>
    <row r="50" spans="1:17" ht="11.25" customHeight="1">
      <c r="A50" s="39"/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N50" s="11">
        <f>DATE(M1-1,12,25)</f>
        <v>45651</v>
      </c>
      <c r="O50" s="12" t="s">
        <v>42</v>
      </c>
      <c r="P50" s="13">
        <v>1</v>
      </c>
      <c r="Q50" s="11">
        <f t="shared" si="0"/>
        <v>45651</v>
      </c>
    </row>
    <row r="51" spans="1:17" ht="11.25" customHeight="1">
      <c r="A51" s="39"/>
      <c r="B51" s="39"/>
      <c r="C51" s="41"/>
      <c r="D51" s="41"/>
      <c r="E51" s="41"/>
      <c r="F51" s="41"/>
      <c r="G51" s="41"/>
      <c r="H51" s="41"/>
      <c r="I51" s="41"/>
      <c r="J51" s="41"/>
      <c r="K51" s="41"/>
      <c r="L51" s="41"/>
      <c r="N51" s="11">
        <f>DATE(M1-1,12,26)</f>
        <v>45652</v>
      </c>
      <c r="O51" s="12" t="s">
        <v>43</v>
      </c>
      <c r="P51" s="13">
        <v>1</v>
      </c>
      <c r="Q51" s="11">
        <f t="shared" si="0"/>
        <v>45652</v>
      </c>
    </row>
    <row r="52" spans="1:17" ht="11.25" customHeight="1">
      <c r="A52" s="38">
        <f>A48</f>
        <v>45661</v>
      </c>
      <c r="B52" s="38"/>
      <c r="C52" s="41"/>
      <c r="D52" s="41"/>
      <c r="E52" s="41"/>
      <c r="F52" s="41"/>
      <c r="G52" s="41"/>
      <c r="H52" s="41"/>
      <c r="I52" s="41"/>
      <c r="J52" s="41"/>
      <c r="K52" s="41"/>
      <c r="L52" s="41"/>
      <c r="N52" s="11">
        <f>DATE(M1-1,12,31)</f>
        <v>45657</v>
      </c>
      <c r="O52" s="12" t="s">
        <v>12</v>
      </c>
      <c r="P52" s="13">
        <v>0</v>
      </c>
      <c r="Q52" s="11" t="str">
        <f t="shared" si="0"/>
        <v/>
      </c>
    </row>
    <row r="53" spans="1:17" ht="11.25" customHeight="1">
      <c r="A53" s="38"/>
      <c r="B53" s="38"/>
      <c r="C53" s="41"/>
      <c r="D53" s="41"/>
      <c r="E53" s="41"/>
      <c r="F53" s="41"/>
      <c r="G53" s="41"/>
      <c r="H53" s="41"/>
      <c r="I53" s="41"/>
      <c r="J53" s="41"/>
      <c r="K53" s="41"/>
      <c r="L53" s="41"/>
      <c r="N53" s="18"/>
      <c r="O53" s="9"/>
      <c r="P53" s="13">
        <v>0</v>
      </c>
      <c r="Q53" s="11" t="str">
        <f t="shared" si="0"/>
        <v/>
      </c>
    </row>
    <row r="54" spans="1:17" ht="11.25" customHeight="1">
      <c r="A54" s="36" t="str">
        <f>IF(COUNTIF($N$18:$N$60,A48)=1,VLOOKUP(A48,$N$18:$O$60,2,0),"")</f>
        <v/>
      </c>
      <c r="B54" s="36"/>
      <c r="C54" s="41"/>
      <c r="D54" s="41"/>
      <c r="E54" s="41"/>
      <c r="F54" s="41"/>
      <c r="G54" s="41"/>
      <c r="H54" s="41"/>
      <c r="I54" s="41"/>
      <c r="J54" s="41"/>
      <c r="K54" s="41"/>
      <c r="L54" s="41"/>
      <c r="N54" s="18"/>
      <c r="O54" s="9"/>
      <c r="P54" s="13">
        <v>0</v>
      </c>
      <c r="Q54" s="11" t="str">
        <f t="shared" si="0"/>
        <v/>
      </c>
    </row>
    <row r="55" spans="1:17" ht="11.25" customHeight="1">
      <c r="A55" s="37"/>
      <c r="B55" s="37"/>
      <c r="C55" s="43"/>
      <c r="D55" s="43"/>
      <c r="E55" s="43"/>
      <c r="F55" s="43"/>
      <c r="G55" s="43"/>
      <c r="H55" s="43"/>
      <c r="I55" s="43"/>
      <c r="J55" s="43"/>
      <c r="K55" s="43"/>
      <c r="L55" s="43"/>
      <c r="N55" s="18"/>
      <c r="O55" s="9"/>
      <c r="P55" s="13">
        <v>0</v>
      </c>
      <c r="Q55" s="11" t="str">
        <f t="shared" si="0"/>
        <v/>
      </c>
    </row>
    <row r="56" spans="1:17" ht="11.25" customHeight="1">
      <c r="A56" s="19"/>
      <c r="B56" s="19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8"/>
      <c r="N56" s="18"/>
      <c r="O56" s="9"/>
      <c r="P56" s="13">
        <v>0</v>
      </c>
      <c r="Q56" s="11" t="str">
        <f t="shared" si="0"/>
        <v/>
      </c>
    </row>
    <row r="57" spans="1:17" ht="11.25" customHeight="1">
      <c r="A57" s="39">
        <f>A48+1</f>
        <v>45662</v>
      </c>
      <c r="B57" s="39"/>
      <c r="C57" s="41"/>
      <c r="D57" s="41"/>
      <c r="E57" s="41"/>
      <c r="F57" s="41"/>
      <c r="G57" s="41"/>
      <c r="H57" s="41"/>
      <c r="I57" s="41"/>
      <c r="J57" s="41"/>
      <c r="K57" s="41"/>
      <c r="L57" s="41"/>
      <c r="N57" s="18"/>
      <c r="O57" s="9"/>
      <c r="P57" s="13">
        <v>0</v>
      </c>
      <c r="Q57" s="11" t="str">
        <f t="shared" si="0"/>
        <v/>
      </c>
    </row>
    <row r="58" spans="1:17" ht="11.25" customHeight="1">
      <c r="A58" s="39"/>
      <c r="B58" s="39"/>
      <c r="C58" s="41"/>
      <c r="D58" s="41"/>
      <c r="E58" s="41"/>
      <c r="F58" s="41"/>
      <c r="G58" s="41"/>
      <c r="H58" s="41"/>
      <c r="I58" s="41"/>
      <c r="J58" s="41"/>
      <c r="K58" s="41"/>
      <c r="L58" s="41"/>
      <c r="N58" s="18"/>
      <c r="O58" s="9"/>
      <c r="P58" s="13">
        <v>0</v>
      </c>
      <c r="Q58" s="11" t="str">
        <f t="shared" si="0"/>
        <v/>
      </c>
    </row>
    <row r="59" spans="1:17" ht="11.25" customHeight="1">
      <c r="A59" s="39"/>
      <c r="B59" s="39"/>
      <c r="C59" s="41"/>
      <c r="D59" s="41"/>
      <c r="E59" s="41"/>
      <c r="F59" s="41"/>
      <c r="G59" s="41"/>
      <c r="H59" s="41"/>
      <c r="I59" s="41"/>
      <c r="J59" s="41"/>
      <c r="K59" s="41"/>
      <c r="L59" s="41"/>
      <c r="N59" s="18"/>
      <c r="O59" s="9"/>
      <c r="P59" s="13">
        <v>0</v>
      </c>
      <c r="Q59" s="11" t="str">
        <f t="shared" si="0"/>
        <v/>
      </c>
    </row>
    <row r="60" spans="1:17" ht="11.25" customHeight="1">
      <c r="A60" s="39"/>
      <c r="B60" s="39"/>
      <c r="C60" s="41"/>
      <c r="D60" s="41"/>
      <c r="E60" s="41"/>
      <c r="F60" s="41"/>
      <c r="G60" s="41"/>
      <c r="H60" s="41"/>
      <c r="I60" s="41"/>
      <c r="J60" s="41"/>
      <c r="K60" s="41"/>
      <c r="L60" s="41"/>
      <c r="N60" s="18"/>
      <c r="O60" s="9"/>
      <c r="P60" s="13">
        <v>0</v>
      </c>
      <c r="Q60" s="11" t="str">
        <f t="shared" si="0"/>
        <v/>
      </c>
    </row>
    <row r="61" spans="1:17" ht="11.25" customHeight="1">
      <c r="A61" s="38">
        <f>A57</f>
        <v>45662</v>
      </c>
      <c r="B61" s="38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7" ht="11.25" customHeight="1">
      <c r="A62" s="38"/>
      <c r="B62" s="38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7" ht="11.25" customHeight="1">
      <c r="A63" s="36" t="str">
        <f>IF(COUNTIF($N$18:$N$60,A57)=1,VLOOKUP(A57,$N$18:$O$60,2,0),"")</f>
        <v/>
      </c>
      <c r="B63" s="36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7" ht="11.25" customHeight="1">
      <c r="A64" s="37"/>
      <c r="B64" s="37"/>
      <c r="C64" s="43"/>
      <c r="D64" s="43"/>
      <c r="E64" s="43"/>
      <c r="F64" s="43"/>
      <c r="G64" s="43"/>
      <c r="H64" s="43"/>
      <c r="I64" s="43"/>
      <c r="J64" s="43"/>
      <c r="K64" s="43"/>
      <c r="L64" s="43"/>
    </row>
    <row r="65" spans="1:32" ht="33.75" customHeight="1">
      <c r="A65" s="40">
        <f>TRUNC((A67-WEEKDAY(A67,2)-DATE(YEAR(A67+4-WEEKDAY(A67,2)),1,-10))/7)</f>
        <v>2</v>
      </c>
      <c r="B65" s="40"/>
      <c r="C65" s="35" t="str">
        <f>IF(MONTH(A67)=MONTH(A121),VLOOKUP(MONTH(A67),$R$1:$S$12,2,2)&amp;" "&amp;YEAR(A67),VLOOKUP(MONTH(A67),$R$1:$S$12,2,2)&amp;" "&amp;YEAR(A67)&amp;" / "&amp;VLOOKUP(MONTH(A121),$R$1:$S$12,2,2)&amp;" "&amp;YEAR(A121))</f>
        <v>Januar 2025</v>
      </c>
      <c r="D65" s="35"/>
      <c r="E65" s="35"/>
      <c r="F65" s="35"/>
      <c r="G65" s="35"/>
      <c r="H65" s="35"/>
      <c r="I65" s="35"/>
      <c r="J65" s="35"/>
      <c r="K65" s="35"/>
      <c r="L65" s="35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1:32" ht="11.25" customHeight="1">
      <c r="A66" s="21"/>
      <c r="B66" s="2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1:32" ht="11.25" customHeight="1">
      <c r="A67" s="30">
        <f>A57+1</f>
        <v>45663</v>
      </c>
      <c r="B67" s="3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1:32" ht="11.25" customHeight="1">
      <c r="A68" s="30"/>
      <c r="B68" s="3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1:32" ht="11.25" customHeight="1">
      <c r="A69" s="30"/>
      <c r="B69" s="3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1:32" ht="11.25" customHeight="1">
      <c r="A70" s="30"/>
      <c r="B70" s="3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1:32" ht="11.25" customHeight="1">
      <c r="A71" s="31">
        <f>A67</f>
        <v>45663</v>
      </c>
      <c r="B71" s="3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1:32" ht="11.25" customHeight="1">
      <c r="A72" s="31"/>
      <c r="B72" s="3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1:32" ht="11.25" customHeight="1">
      <c r="A73" s="32" t="str">
        <f>IF(COUNTIF($N$18:$N$60,A67)=1,VLOOKUP(A67,$N$18:$O$60,2,0),"")</f>
        <v>Heilige drei Könige</v>
      </c>
      <c r="B73" s="32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1:32" ht="11.25" customHeight="1">
      <c r="A74" s="33"/>
      <c r="B74" s="3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2" ht="11.25" customHeight="1">
      <c r="A75" s="21"/>
      <c r="B75" s="2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32" ht="11.25" customHeight="1">
      <c r="A76" s="30">
        <f>A67+1</f>
        <v>45664</v>
      </c>
      <c r="B76" s="3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1:32" ht="11.25" customHeight="1">
      <c r="A77" s="30"/>
      <c r="B77" s="3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spans="1:32" ht="11.25" customHeight="1">
      <c r="A78" s="30"/>
      <c r="B78" s="3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32" ht="11.25" customHeight="1">
      <c r="A79" s="30"/>
      <c r="B79" s="3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32" ht="11.25" customHeight="1">
      <c r="A80" s="31">
        <f>A76</f>
        <v>45664</v>
      </c>
      <c r="B80" s="3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32" ht="11.25" customHeight="1">
      <c r="A81" s="31"/>
      <c r="B81" s="3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1:32" ht="11.25" customHeight="1">
      <c r="A82" s="32" t="str">
        <f>IF(COUNTIF($N$18:$N$60,A76)=1,VLOOKUP(A76,$N$18:$O$60,2,0),"")</f>
        <v/>
      </c>
      <c r="B82" s="3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1:32" ht="11.25" customHeight="1">
      <c r="A83" s="33"/>
      <c r="B83" s="3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1:32" ht="11.25" customHeight="1">
      <c r="A84" s="22"/>
      <c r="B84" s="2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1:32" ht="11.25" customHeight="1">
      <c r="A85" s="30">
        <f>A76+1</f>
        <v>45665</v>
      </c>
      <c r="B85" s="3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1:32" ht="11.25" customHeight="1">
      <c r="A86" s="30"/>
      <c r="B86" s="3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1:32" ht="11.25" customHeight="1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1:32" ht="11.25" customHeight="1">
      <c r="A88" s="30"/>
      <c r="B88" s="3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1:32" ht="11.25" customHeight="1">
      <c r="A89" s="31">
        <f>A85</f>
        <v>45665</v>
      </c>
      <c r="B89" s="3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1:32" ht="11.25" customHeight="1">
      <c r="A90" s="31"/>
      <c r="B90" s="3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1:32" ht="11.25" customHeight="1">
      <c r="A91" s="32" t="str">
        <f>IF(COUNTIF($N$18:$N$60,A85)=1,VLOOKUP(A85,$N$18:$O$60,2,0),"")</f>
        <v/>
      </c>
      <c r="B91" s="32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1:32" ht="11.25" customHeight="1">
      <c r="A92" s="33"/>
      <c r="B92" s="3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1:32" ht="11.25" customHeight="1">
      <c r="A93" s="22"/>
      <c r="B93" s="2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1:32" ht="11.25" customHeight="1">
      <c r="A94" s="30">
        <f>A85+1</f>
        <v>45666</v>
      </c>
      <c r="B94" s="3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1:32" ht="11.25" customHeight="1">
      <c r="A95" s="30"/>
      <c r="B95" s="3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1:32" ht="11.25" customHeight="1">
      <c r="A96" s="30"/>
      <c r="B96" s="3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1:32" ht="11.25" customHeight="1">
      <c r="A97" s="30"/>
      <c r="B97" s="3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1:32" ht="11.25" customHeight="1">
      <c r="A98" s="31">
        <f>A94</f>
        <v>45666</v>
      </c>
      <c r="B98" s="3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1:32" ht="11.25" customHeight="1">
      <c r="A99" s="31"/>
      <c r="B99" s="3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1:32" ht="11.25" customHeight="1">
      <c r="A100" s="32" t="str">
        <f>IF(COUNTIF($N$18:$N$60,A94)=1,VLOOKUP(A94,$N$18:$O$60,2,0),"")</f>
        <v/>
      </c>
      <c r="B100" s="32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1:32" ht="11.25" customHeight="1">
      <c r="A101" s="33"/>
      <c r="B101" s="3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1:32" ht="11.25" customHeight="1">
      <c r="A102" s="7"/>
      <c r="B102" s="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1:32" ht="11.25" customHeight="1">
      <c r="A103" s="30">
        <f>A94+1</f>
        <v>45667</v>
      </c>
      <c r="B103" s="3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1:32" ht="11.25" customHeight="1">
      <c r="A104" s="30"/>
      <c r="B104" s="3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1:32" ht="11.25" customHeight="1">
      <c r="A105" s="30"/>
      <c r="B105" s="3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1:32" ht="11.25" customHeight="1">
      <c r="A106" s="30"/>
      <c r="B106" s="3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1:32" ht="11.25" customHeight="1">
      <c r="A107" s="31">
        <f>A103</f>
        <v>45667</v>
      </c>
      <c r="B107" s="3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1:32" ht="11.25" customHeight="1">
      <c r="A108" s="31"/>
      <c r="B108" s="3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1:32" ht="11.25" customHeight="1">
      <c r="A109" s="32" t="str">
        <f>IF(COUNTIF($N$18:$N$60,A103)=1,VLOOKUP(A103,$N$18:$O$60,2,0),"")</f>
        <v/>
      </c>
      <c r="B109" s="32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1:32" ht="11.25" customHeight="1">
      <c r="A110" s="33"/>
      <c r="B110" s="3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1:32" ht="11.25" customHeight="1">
      <c r="A111" s="16"/>
      <c r="B111" s="16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1:32" ht="11.25" customHeight="1">
      <c r="A112" s="39">
        <f>A103+1</f>
        <v>45668</v>
      </c>
      <c r="B112" s="39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1:32" ht="11.25" customHeight="1">
      <c r="A113" s="39"/>
      <c r="B113" s="39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1:32" ht="11.25" customHeight="1">
      <c r="A114" s="39"/>
      <c r="B114" s="39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1:32" ht="11.25" customHeight="1">
      <c r="A115" s="39"/>
      <c r="B115" s="39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1:32" ht="11.25" customHeight="1">
      <c r="A116" s="38">
        <f>A112</f>
        <v>45668</v>
      </c>
      <c r="B116" s="38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 spans="1:32" ht="11.25" customHeight="1">
      <c r="A117" s="38"/>
      <c r="B117" s="38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1:32" ht="11.25" customHeight="1">
      <c r="A118" s="36" t="str">
        <f>IF(COUNTIF($N$18:$N$60,A112)=1,VLOOKUP(A112,$N$18:$O$60,2,0),"")</f>
        <v/>
      </c>
      <c r="B118" s="36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1:32" ht="11.25" customHeight="1">
      <c r="A119" s="37"/>
      <c r="B119" s="3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1:32" ht="11.25" customHeight="1">
      <c r="A120" s="19"/>
      <c r="B120" s="19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1:32" ht="11.25" customHeight="1">
      <c r="A121" s="39">
        <f>A112+1</f>
        <v>45669</v>
      </c>
      <c r="B121" s="39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:32" ht="11.25" customHeight="1">
      <c r="A122" s="39"/>
      <c r="B122" s="39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1:32" ht="11.25" customHeight="1">
      <c r="A123" s="39"/>
      <c r="B123" s="39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1:32" ht="11.25" customHeight="1">
      <c r="A124" s="39"/>
      <c r="B124" s="39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1:32" ht="11.25" customHeight="1">
      <c r="A125" s="38">
        <f>A121</f>
        <v>45669</v>
      </c>
      <c r="B125" s="38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1:32" ht="11.25" customHeight="1">
      <c r="A126" s="38"/>
      <c r="B126" s="38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 spans="1:32" ht="11.25" customHeight="1">
      <c r="A127" s="36" t="str">
        <f>IF(COUNTIF($N$18:$N$60,A121)=1,VLOOKUP(A121,$N$18:$O$60,2,0),"")</f>
        <v/>
      </c>
      <c r="B127" s="36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1:32" ht="11.25" customHeight="1">
      <c r="A128" s="37"/>
      <c r="B128" s="37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1:32" ht="33.75" customHeight="1">
      <c r="A129" s="40">
        <f>TRUNC((A131-WEEKDAY(A131,2)-DATE(YEAR(A131+4-WEEKDAY(A131,2)),1,-10))/7)</f>
        <v>3</v>
      </c>
      <c r="B129" s="40"/>
      <c r="C129" s="35" t="str">
        <f>IF(MONTH(A131)=MONTH(A185),VLOOKUP(MONTH(A131),$R$1:$S$12,2,2)&amp;" "&amp;YEAR(A131),VLOOKUP(MONTH(A131),$R$1:$S$12,2,2)&amp;" "&amp;YEAR(A131)&amp;" / "&amp;VLOOKUP(MONTH(A185),$R$1:$S$12,2,2)&amp;" "&amp;YEAR(A185))</f>
        <v>Januar 2025</v>
      </c>
      <c r="D129" s="35"/>
      <c r="E129" s="35"/>
      <c r="F129" s="35"/>
      <c r="G129" s="35"/>
      <c r="H129" s="35"/>
      <c r="I129" s="35"/>
      <c r="J129" s="35"/>
      <c r="K129" s="35"/>
      <c r="L129" s="35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1.25" customHeight="1">
      <c r="A130" s="21"/>
      <c r="B130" s="2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1.25" customHeight="1">
      <c r="A131" s="30">
        <f t="shared" ref="A131" si="1">A121+1</f>
        <v>45670</v>
      </c>
      <c r="B131" s="30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1.25" customHeight="1">
      <c r="A132" s="30"/>
      <c r="B132" s="30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1.25" customHeight="1">
      <c r="A133" s="30"/>
      <c r="B133" s="3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1.25" customHeight="1">
      <c r="A134" s="30"/>
      <c r="B134" s="3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1.25" customHeight="1">
      <c r="A135" s="31">
        <f t="shared" ref="A135" si="2">A131</f>
        <v>45670</v>
      </c>
      <c r="B135" s="3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1.25" customHeight="1">
      <c r="A136" s="31"/>
      <c r="B136" s="3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1.25" customHeight="1">
      <c r="A137" s="32" t="str">
        <f>IF(COUNTIF($N$18:$N$60,A131)=1,VLOOKUP(A131,$N$18:$O$60,2,0),"")</f>
        <v/>
      </c>
      <c r="B137" s="32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1.25" customHeight="1">
      <c r="A138" s="33"/>
      <c r="B138" s="3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1.25" customHeight="1">
      <c r="A139" s="21"/>
      <c r="B139" s="2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1.25" customHeight="1">
      <c r="A140" s="30">
        <f t="shared" ref="A140" si="3">A131+1</f>
        <v>45671</v>
      </c>
      <c r="B140" s="30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1.25" customHeight="1">
      <c r="A141" s="30"/>
      <c r="B141" s="30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1.25" customHeight="1">
      <c r="A142" s="30"/>
      <c r="B142" s="3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1.25" customHeight="1">
      <c r="A143" s="30"/>
      <c r="B143" s="3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1.25" customHeight="1">
      <c r="A144" s="31">
        <f t="shared" ref="A144" si="4">A140</f>
        <v>45671</v>
      </c>
      <c r="B144" s="3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1.25" customHeight="1">
      <c r="A145" s="31"/>
      <c r="B145" s="3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1.25" customHeight="1">
      <c r="A146" s="32" t="str">
        <f>IF(COUNTIF($N$18:$N$60,A140)=1,VLOOKUP(A140,$N$18:$O$60,2,0),"")</f>
        <v/>
      </c>
      <c r="B146" s="3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1.25" customHeight="1">
      <c r="A147" s="33"/>
      <c r="B147" s="3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1.25" customHeight="1">
      <c r="A148" s="22"/>
      <c r="B148" s="2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1.25" customHeight="1">
      <c r="A149" s="30">
        <f t="shared" ref="A149" si="5">A140+1</f>
        <v>45672</v>
      </c>
      <c r="B149" s="30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1.25" customHeight="1">
      <c r="A150" s="30"/>
      <c r="B150" s="3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1.25" customHeight="1">
      <c r="A151" s="30"/>
      <c r="B151" s="3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1.25" customHeight="1">
      <c r="A152" s="30"/>
      <c r="B152" s="30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1.25" customHeight="1">
      <c r="A153" s="31">
        <f t="shared" ref="A153" si="6">A149</f>
        <v>45672</v>
      </c>
      <c r="B153" s="3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1.25" customHeight="1">
      <c r="A154" s="31"/>
      <c r="B154" s="3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1.25" customHeight="1">
      <c r="A155" s="32" t="str">
        <f>IF(COUNTIF($N$18:$N$60,A149)=1,VLOOKUP(A149,$N$18:$O$60,2,0),"")</f>
        <v/>
      </c>
      <c r="B155" s="32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1.25" customHeight="1">
      <c r="A156" s="33"/>
      <c r="B156" s="3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1.25" customHeight="1">
      <c r="A157" s="22"/>
      <c r="B157" s="2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1.25" customHeight="1">
      <c r="A158" s="30">
        <f t="shared" ref="A158" si="7">A149+1</f>
        <v>45673</v>
      </c>
      <c r="B158" s="30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1.25" customHeight="1">
      <c r="A159" s="30"/>
      <c r="B159" s="30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1.25" customHeight="1">
      <c r="A160" s="30"/>
      <c r="B160" s="30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1.25" customHeight="1">
      <c r="A161" s="30"/>
      <c r="B161" s="30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1.25" customHeight="1">
      <c r="A162" s="31">
        <f t="shared" ref="A162" si="8">A158</f>
        <v>45673</v>
      </c>
      <c r="B162" s="3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1.25" customHeight="1">
      <c r="A163" s="31"/>
      <c r="B163" s="3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1.25" customHeight="1">
      <c r="A164" s="32" t="str">
        <f>IF(COUNTIF($N$18:$N$60,A158)=1,VLOOKUP(A158,$N$18:$O$60,2,0),"")</f>
        <v/>
      </c>
      <c r="B164" s="32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1.25" customHeight="1">
      <c r="A165" s="33"/>
      <c r="B165" s="3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1.25" customHeight="1">
      <c r="A166" s="7"/>
      <c r="B166" s="7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1.25" customHeight="1">
      <c r="A167" s="30">
        <f t="shared" ref="A167" si="9">A158+1</f>
        <v>45674</v>
      </c>
      <c r="B167" s="30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1.25" customHeight="1">
      <c r="A168" s="30"/>
      <c r="B168" s="3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1.25" customHeight="1">
      <c r="A169" s="30"/>
      <c r="B169" s="30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1.25" customHeight="1">
      <c r="A170" s="30"/>
      <c r="B170" s="30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1.25" customHeight="1">
      <c r="A171" s="31">
        <f t="shared" ref="A171" si="10">A167</f>
        <v>45674</v>
      </c>
      <c r="B171" s="3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1.25" customHeight="1">
      <c r="A172" s="31"/>
      <c r="B172" s="3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1.25" customHeight="1">
      <c r="A173" s="32" t="str">
        <f>IF(COUNTIF($N$18:$N$60,A167)=1,VLOOKUP(A167,$N$18:$O$60,2,0),"")</f>
        <v/>
      </c>
      <c r="B173" s="32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1.25" customHeight="1">
      <c r="A174" s="33"/>
      <c r="B174" s="3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1.25" customHeight="1">
      <c r="A175" s="16"/>
      <c r="B175" s="16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1.25" customHeight="1">
      <c r="A176" s="39">
        <f t="shared" ref="A176" si="11">A167+1</f>
        <v>45675</v>
      </c>
      <c r="B176" s="39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1.25" customHeight="1">
      <c r="A177" s="39"/>
      <c r="B177" s="39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1.25" customHeight="1">
      <c r="A178" s="39"/>
      <c r="B178" s="39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1.25" customHeight="1">
      <c r="A179" s="39"/>
      <c r="B179" s="39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1.25" customHeight="1">
      <c r="A180" s="38">
        <f t="shared" ref="A180" si="12">A176</f>
        <v>45675</v>
      </c>
      <c r="B180" s="38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1.25" customHeight="1">
      <c r="A181" s="38"/>
      <c r="B181" s="38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1.25" customHeight="1">
      <c r="A182" s="36" t="str">
        <f>IF(COUNTIF($N$18:$N$60,A176)=1,VLOOKUP(A176,$N$18:$O$60,2,0),"")</f>
        <v/>
      </c>
      <c r="B182" s="36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1.25" customHeight="1">
      <c r="A183" s="37"/>
      <c r="B183" s="37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1.25" customHeight="1">
      <c r="A184" s="19"/>
      <c r="B184" s="19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1.25" customHeight="1">
      <c r="A185" s="39">
        <f t="shared" ref="A185" si="13">A176+1</f>
        <v>45676</v>
      </c>
      <c r="B185" s="39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1.25" customHeight="1">
      <c r="A186" s="39"/>
      <c r="B186" s="39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1.25" customHeight="1">
      <c r="A187" s="39"/>
      <c r="B187" s="39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1.25" customHeight="1">
      <c r="A188" s="39"/>
      <c r="B188" s="39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1.25" customHeight="1">
      <c r="A189" s="38">
        <f t="shared" ref="A189" si="14">A185</f>
        <v>45676</v>
      </c>
      <c r="B189" s="38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1.25" customHeight="1">
      <c r="A190" s="38"/>
      <c r="B190" s="38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1.25" customHeight="1">
      <c r="A191" s="36" t="str">
        <f>IF(COUNTIF($N$18:$N$60,A185)=1,VLOOKUP(A185,$N$18:$O$60,2,0),"")</f>
        <v/>
      </c>
      <c r="B191" s="36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1.25" customHeight="1">
      <c r="A192" s="37"/>
      <c r="B192" s="37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24.6">
      <c r="A193" s="40">
        <f>TRUNC((A195-WEEKDAY(A195,2)-DATE(YEAR(A195+4-WEEKDAY(A195,2)),1,-10))/7)</f>
        <v>4</v>
      </c>
      <c r="B193" s="40"/>
      <c r="C193" s="35" t="str">
        <f>IF(MONTH(A195)=MONTH(A249),VLOOKUP(MONTH(A195),$R$1:$S$12,2,2)&amp;" "&amp;YEAR(A195),VLOOKUP(MONTH(A195),$R$1:$S$12,2,2)&amp;" "&amp;YEAR(A195)&amp;" / "&amp;VLOOKUP(MONTH(A249),$R$1:$S$12,2,2)&amp;" "&amp;YEAR(A249))</f>
        <v>Januar 2025</v>
      </c>
      <c r="D193" s="35"/>
      <c r="E193" s="35"/>
      <c r="F193" s="35"/>
      <c r="G193" s="35"/>
      <c r="H193" s="35"/>
      <c r="I193" s="35"/>
      <c r="J193" s="35"/>
      <c r="K193" s="35"/>
      <c r="L193" s="35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1.25" customHeight="1">
      <c r="A194" s="21"/>
      <c r="B194" s="21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1.25" customHeight="1">
      <c r="A195" s="30">
        <f t="shared" ref="A195" si="15">A185+1</f>
        <v>45677</v>
      </c>
      <c r="B195" s="30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1.25" customHeight="1">
      <c r="A196" s="30"/>
      <c r="B196" s="30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1.25" customHeight="1">
      <c r="A197" s="30"/>
      <c r="B197" s="30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1.25" customHeight="1">
      <c r="A198" s="30"/>
      <c r="B198" s="30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1.25" customHeight="1">
      <c r="A199" s="31">
        <f t="shared" ref="A199" si="16">A195</f>
        <v>45677</v>
      </c>
      <c r="B199" s="3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1.25" customHeight="1">
      <c r="A200" s="31"/>
      <c r="B200" s="3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1.25" customHeight="1">
      <c r="A201" s="32" t="str">
        <f>IF(COUNTIF($N$18:$N$60,A195)=1,VLOOKUP(A195,$N$18:$O$60,2,0),"")</f>
        <v/>
      </c>
      <c r="B201" s="3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1.25" customHeight="1">
      <c r="A202" s="33"/>
      <c r="B202" s="3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1.25" customHeight="1">
      <c r="A203" s="21"/>
      <c r="B203" s="21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1.25" customHeight="1">
      <c r="A204" s="30">
        <f t="shared" ref="A204" si="17">A195+1</f>
        <v>45678</v>
      </c>
      <c r="B204" s="30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1.25" customHeight="1">
      <c r="A205" s="30"/>
      <c r="B205" s="30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1.25" customHeight="1">
      <c r="A206" s="30"/>
      <c r="B206" s="30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1.25" customHeight="1">
      <c r="A207" s="30"/>
      <c r="B207" s="3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1.25" customHeight="1">
      <c r="A208" s="31">
        <f t="shared" ref="A208" si="18">A204</f>
        <v>45678</v>
      </c>
      <c r="B208" s="3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1.25" customHeight="1">
      <c r="A209" s="31"/>
      <c r="B209" s="3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1.25" customHeight="1">
      <c r="A210" s="32" t="str">
        <f>IF(COUNTIF($N$18:$N$60,A204)=1,VLOOKUP(A204,$N$18:$O$60,2,0),"")</f>
        <v/>
      </c>
      <c r="B210" s="3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1.25" customHeight="1">
      <c r="A211" s="33"/>
      <c r="B211" s="3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1.25" customHeight="1">
      <c r="A212" s="22"/>
      <c r="B212" s="2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1.25" customHeight="1">
      <c r="A213" s="30">
        <f t="shared" ref="A213" si="19">A204+1</f>
        <v>45679</v>
      </c>
      <c r="B213" s="30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1.25" customHeight="1">
      <c r="A214" s="30"/>
      <c r="B214" s="30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1.25" customHeight="1">
      <c r="A215" s="30"/>
      <c r="B215" s="30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1.25" customHeight="1">
      <c r="A216" s="30"/>
      <c r="B216" s="30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1.25" customHeight="1">
      <c r="A217" s="31">
        <f t="shared" ref="A217" si="20">A213</f>
        <v>45679</v>
      </c>
      <c r="B217" s="3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1.25" customHeight="1">
      <c r="A218" s="31"/>
      <c r="B218" s="3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1.25" customHeight="1">
      <c r="A219" s="32" t="str">
        <f>IF(COUNTIF($N$18:$N$60,A213)=1,VLOOKUP(A213,$N$18:$O$60,2,0),"")</f>
        <v/>
      </c>
      <c r="B219" s="3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1.25" customHeight="1">
      <c r="A220" s="33"/>
      <c r="B220" s="3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1.25" customHeight="1">
      <c r="A221" s="22"/>
      <c r="B221" s="2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1.25" customHeight="1">
      <c r="A222" s="30">
        <f t="shared" ref="A222" si="21">A213+1</f>
        <v>45680</v>
      </c>
      <c r="B222" s="30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1.25" customHeight="1">
      <c r="A223" s="30"/>
      <c r="B223" s="30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1.25" customHeight="1">
      <c r="A224" s="30"/>
      <c r="B224" s="30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1.25" customHeight="1">
      <c r="A225" s="30"/>
      <c r="B225" s="30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1.25" customHeight="1">
      <c r="A226" s="31">
        <f t="shared" ref="A226" si="22">A222</f>
        <v>45680</v>
      </c>
      <c r="B226" s="3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1.25" customHeight="1">
      <c r="A227" s="31"/>
      <c r="B227" s="3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1.25" customHeight="1">
      <c r="A228" s="32" t="str">
        <f>IF(COUNTIF($N$18:$N$60,A222)=1,VLOOKUP(A222,$N$18:$O$60,2,0),"")</f>
        <v/>
      </c>
      <c r="B228" s="3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1.25" customHeight="1">
      <c r="A229" s="33"/>
      <c r="B229" s="3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1.25" customHeight="1">
      <c r="A230" s="7"/>
      <c r="B230" s="7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1.25" customHeight="1">
      <c r="A231" s="30">
        <f t="shared" ref="A231" si="23">A222+1</f>
        <v>45681</v>
      </c>
      <c r="B231" s="30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1.25" customHeight="1">
      <c r="A232" s="30"/>
      <c r="B232" s="30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1.25" customHeight="1">
      <c r="A233" s="30"/>
      <c r="B233" s="30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1.25" customHeight="1">
      <c r="A234" s="30"/>
      <c r="B234" s="30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1.25" customHeight="1">
      <c r="A235" s="31">
        <f t="shared" ref="A235" si="24">A231</f>
        <v>45681</v>
      </c>
      <c r="B235" s="3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1.25" customHeight="1">
      <c r="A236" s="31"/>
      <c r="B236" s="3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1.25" customHeight="1">
      <c r="A237" s="32" t="str">
        <f>IF(COUNTIF($N$18:$N$60,A231)=1,VLOOKUP(A231,$N$18:$O$60,2,0),"")</f>
        <v/>
      </c>
      <c r="B237" s="3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1.25" customHeight="1">
      <c r="A238" s="33"/>
      <c r="B238" s="3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1.25" customHeight="1">
      <c r="A239" s="16"/>
      <c r="B239" s="16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1.25" customHeight="1">
      <c r="A240" s="39">
        <f t="shared" ref="A240" si="25">A231+1</f>
        <v>45682</v>
      </c>
      <c r="B240" s="39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1.25" customHeight="1">
      <c r="A241" s="39"/>
      <c r="B241" s="39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1.25" customHeight="1">
      <c r="A242" s="39"/>
      <c r="B242" s="39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1.25" customHeight="1">
      <c r="A243" s="39"/>
      <c r="B243" s="39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1.25" customHeight="1">
      <c r="A244" s="38">
        <f t="shared" ref="A244" si="26">A240</f>
        <v>45682</v>
      </c>
      <c r="B244" s="38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1.25" customHeight="1">
      <c r="A245" s="38"/>
      <c r="B245" s="38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1.25" customHeight="1">
      <c r="A246" s="36" t="str">
        <f>IF(COUNTIF($N$18:$N$60,A240)=1,VLOOKUP(A240,$N$18:$O$60,2,0),"")</f>
        <v/>
      </c>
      <c r="B246" s="36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1.25" customHeight="1">
      <c r="A247" s="37"/>
      <c r="B247" s="37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1.25" customHeight="1">
      <c r="A248" s="19"/>
      <c r="B248" s="19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1.25" customHeight="1">
      <c r="A249" s="39">
        <f t="shared" ref="A249" si="27">A240+1</f>
        <v>45683</v>
      </c>
      <c r="B249" s="39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1.25" customHeight="1">
      <c r="A250" s="39"/>
      <c r="B250" s="39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1.25" customHeight="1">
      <c r="A251" s="39"/>
      <c r="B251" s="39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1.25" customHeight="1">
      <c r="A252" s="39"/>
      <c r="B252" s="39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1.25" customHeight="1">
      <c r="A253" s="38">
        <f t="shared" ref="A253" si="28">A249</f>
        <v>45683</v>
      </c>
      <c r="B253" s="38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1.25" customHeight="1">
      <c r="A254" s="38"/>
      <c r="B254" s="38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1.25" customHeight="1">
      <c r="A255" s="36" t="str">
        <f>IF(COUNTIF($N$18:$N$60,A249)=1,VLOOKUP(A249,$N$18:$O$60,2,0),"")</f>
        <v/>
      </c>
      <c r="B255" s="36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1.25" customHeight="1">
      <c r="A256" s="37"/>
      <c r="B256" s="37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33.75" customHeight="1">
      <c r="A257" s="40">
        <f>TRUNC((A259-WEEKDAY(A259,2)-DATE(YEAR(A259+4-WEEKDAY(A259,2)),1,-10))/7)</f>
        <v>5</v>
      </c>
      <c r="B257" s="40"/>
      <c r="C257" s="35" t="str">
        <f>IF(MONTH(A259)=MONTH(A313),VLOOKUP(MONTH(A259),$R$1:$S$12,2,2)&amp;" "&amp;YEAR(A259),VLOOKUP(MONTH(A259),$R$1:$S$12,2,2)&amp;" "&amp;YEAR(A259)&amp;" / "&amp;VLOOKUP(MONTH(A313),$R$1:$S$12,2,2)&amp;" "&amp;YEAR(A313))</f>
        <v>Januar 2025 / Februar 2025</v>
      </c>
      <c r="D257" s="35"/>
      <c r="E257" s="35"/>
      <c r="F257" s="35"/>
      <c r="G257" s="35"/>
      <c r="H257" s="35"/>
      <c r="I257" s="35"/>
      <c r="J257" s="35"/>
      <c r="K257" s="35"/>
      <c r="L257" s="35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1.25" customHeight="1">
      <c r="A258" s="21"/>
      <c r="B258" s="21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1.25" customHeight="1">
      <c r="A259" s="30">
        <f t="shared" ref="A259" si="29">A249+1</f>
        <v>45684</v>
      </c>
      <c r="B259" s="30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1.25" customHeight="1">
      <c r="A260" s="30"/>
      <c r="B260" s="30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1.25" customHeight="1">
      <c r="A261" s="30"/>
      <c r="B261" s="30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1.25" customHeight="1">
      <c r="A262" s="30"/>
      <c r="B262" s="30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1.25" customHeight="1">
      <c r="A263" s="31">
        <f t="shared" ref="A263" si="30">A259</f>
        <v>45684</v>
      </c>
      <c r="B263" s="3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1.25" customHeight="1">
      <c r="A264" s="31"/>
      <c r="B264" s="3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1.25" customHeight="1">
      <c r="A265" s="32" t="str">
        <f>IF(COUNTIF($N$18:$N$60,A259)=1,VLOOKUP(A259,$N$18:$O$60,2,0),"")</f>
        <v/>
      </c>
      <c r="B265" s="3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1.25" customHeight="1">
      <c r="A266" s="33"/>
      <c r="B266" s="3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1.25" customHeight="1">
      <c r="A267" s="21"/>
      <c r="B267" s="21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1.25" customHeight="1">
      <c r="A268" s="30">
        <f t="shared" ref="A268" si="31">A259+1</f>
        <v>45685</v>
      </c>
      <c r="B268" s="30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1.25" customHeight="1">
      <c r="A269" s="30"/>
      <c r="B269" s="30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1.25" customHeight="1">
      <c r="A270" s="30"/>
      <c r="B270" s="30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1.25" customHeight="1">
      <c r="A271" s="30"/>
      <c r="B271" s="30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1.25" customHeight="1">
      <c r="A272" s="31">
        <f t="shared" ref="A272" si="32">A268</f>
        <v>45685</v>
      </c>
      <c r="B272" s="3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1.25" customHeight="1">
      <c r="A273" s="31"/>
      <c r="B273" s="3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1.25" customHeight="1">
      <c r="A274" s="32" t="str">
        <f>IF(COUNTIF($N$18:$N$60,A268)=1,VLOOKUP(A268,$N$18:$O$60,2,0),"")</f>
        <v/>
      </c>
      <c r="B274" s="3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1.25" customHeight="1">
      <c r="A275" s="33"/>
      <c r="B275" s="3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1.25" customHeight="1">
      <c r="A276" s="22"/>
      <c r="B276" s="2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1.25" customHeight="1">
      <c r="A277" s="30">
        <f t="shared" ref="A277" si="33">A268+1</f>
        <v>45686</v>
      </c>
      <c r="B277" s="30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1.25" customHeight="1">
      <c r="A278" s="30"/>
      <c r="B278" s="30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1.25" customHeight="1">
      <c r="A279" s="30"/>
      <c r="B279" s="30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30"/>
      <c r="B280" s="30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31">
        <f t="shared" ref="A281" si="34">A277</f>
        <v>45686</v>
      </c>
      <c r="B281" s="3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31"/>
      <c r="B282" s="3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A283" s="32" t="str">
        <f>IF(COUNTIF($N$18:$N$60,A277)=1,VLOOKUP(A277,$N$18:$O$60,2,0),"")</f>
        <v/>
      </c>
      <c r="B283" s="3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A284" s="33"/>
      <c r="B284" s="3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A285" s="22"/>
      <c r="B285" s="2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A286" s="30">
        <f t="shared" ref="A286" si="35">A277+1</f>
        <v>45687</v>
      </c>
      <c r="B286" s="30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A287" s="30"/>
      <c r="B287" s="30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A288" s="30"/>
      <c r="B288" s="30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1.25" customHeight="1">
      <c r="A289" s="30"/>
      <c r="B289" s="30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1.25" customHeight="1">
      <c r="A290" s="31">
        <f t="shared" ref="A290" si="36">A286</f>
        <v>45687</v>
      </c>
      <c r="B290" s="3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1.25" customHeight="1">
      <c r="A291" s="31"/>
      <c r="B291" s="3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1.25" customHeight="1">
      <c r="A292" s="32" t="str">
        <f>IF(COUNTIF($N$18:$N$60,A286)=1,VLOOKUP(A286,$N$18:$O$60,2,0),"")</f>
        <v/>
      </c>
      <c r="B292" s="3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1.25" customHeight="1">
      <c r="A293" s="33"/>
      <c r="B293" s="3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1.25" customHeight="1">
      <c r="A294" s="7"/>
      <c r="B294" s="7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1.25" customHeight="1">
      <c r="A295" s="30">
        <f t="shared" ref="A295" si="37">A286+1</f>
        <v>45688</v>
      </c>
      <c r="B295" s="30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1.25" customHeight="1">
      <c r="A296" s="30"/>
      <c r="B296" s="30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1.25" customHeight="1">
      <c r="A297" s="30"/>
      <c r="B297" s="30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1.25" customHeight="1">
      <c r="A298" s="30"/>
      <c r="B298" s="30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1.25" customHeight="1">
      <c r="A299" s="31">
        <f t="shared" ref="A299" si="38">A295</f>
        <v>45688</v>
      </c>
      <c r="B299" s="3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1.25" customHeight="1">
      <c r="A300" s="31"/>
      <c r="B300" s="3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1.25" customHeight="1">
      <c r="A301" s="32" t="str">
        <f>IF(COUNTIF($N$18:$N$60,A295)=1,VLOOKUP(A295,$N$18:$O$60,2,0),"")</f>
        <v/>
      </c>
      <c r="B301" s="3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1.25" customHeight="1">
      <c r="A302" s="33"/>
      <c r="B302" s="3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1.25" customHeight="1">
      <c r="A303" s="16"/>
      <c r="B303" s="16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1.25" customHeight="1">
      <c r="A304" s="39">
        <f t="shared" ref="A304" si="39">A295+1</f>
        <v>45689</v>
      </c>
      <c r="B304" s="39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1.25" customHeight="1">
      <c r="A305" s="39"/>
      <c r="B305" s="39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1.25" customHeight="1">
      <c r="A306" s="39"/>
      <c r="B306" s="39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1.25" customHeight="1">
      <c r="A307" s="39"/>
      <c r="B307" s="39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1.25" customHeight="1">
      <c r="A308" s="38">
        <f t="shared" ref="A308" si="40">A304</f>
        <v>45689</v>
      </c>
      <c r="B308" s="38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1.25" customHeight="1">
      <c r="A309" s="38"/>
      <c r="B309" s="38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1.25" customHeight="1">
      <c r="A310" s="36" t="str">
        <f>IF(COUNTIF($N$18:$N$60,A304)=1,VLOOKUP(A304,$N$18:$O$60,2,0),"")</f>
        <v/>
      </c>
      <c r="B310" s="36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1.25" customHeight="1">
      <c r="A311" s="37"/>
      <c r="B311" s="37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1.25" customHeight="1">
      <c r="A312" s="19"/>
      <c r="B312" s="19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1.25" customHeight="1">
      <c r="A313" s="39">
        <f t="shared" ref="A313" si="41">A304+1</f>
        <v>45690</v>
      </c>
      <c r="B313" s="39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1.25" customHeight="1">
      <c r="A314" s="39"/>
      <c r="B314" s="39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1.25" customHeight="1">
      <c r="A315" s="39"/>
      <c r="B315" s="39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1.25" customHeight="1">
      <c r="A316" s="39"/>
      <c r="B316" s="39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1.25" customHeight="1">
      <c r="A317" s="38">
        <f t="shared" ref="A317" si="42">A313</f>
        <v>45690</v>
      </c>
      <c r="B317" s="38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1.25" customHeight="1">
      <c r="A318" s="38"/>
      <c r="B318" s="38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1.25" customHeight="1">
      <c r="A319" s="36" t="str">
        <f>IF(COUNTIF($N$18:$N$60,A313)=1,VLOOKUP(A313,$N$18:$O$60,2,0),"")</f>
        <v/>
      </c>
      <c r="B319" s="36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1.25" customHeight="1">
      <c r="A320" s="37"/>
      <c r="B320" s="37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33.75" customHeight="1">
      <c r="A321" s="40">
        <f>TRUNC((A323-WEEKDAY(A323,2)-DATE(YEAR(A323+4-WEEKDAY(A323,2)),1,-10))/7)</f>
        <v>6</v>
      </c>
      <c r="B321" s="40"/>
      <c r="C321" s="35" t="str">
        <f>IF(MONTH(A323)=MONTH(A377),VLOOKUP(MONTH(A323),$R$1:$S$12,2,2)&amp;" "&amp;YEAR(A323),VLOOKUP(MONTH(A323),$R$1:$S$12,2,2)&amp;" "&amp;YEAR(A323)&amp;" / "&amp;VLOOKUP(MONTH(A377),$R$1:$S$12,2,2)&amp;" "&amp;YEAR(A377))</f>
        <v>Februar 2025</v>
      </c>
      <c r="D321" s="35"/>
      <c r="E321" s="35"/>
      <c r="F321" s="35"/>
      <c r="G321" s="35"/>
      <c r="H321" s="35"/>
      <c r="I321" s="35"/>
      <c r="J321" s="35"/>
      <c r="K321" s="35"/>
      <c r="L321" s="35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1.25" customHeight="1">
      <c r="A322" s="21"/>
      <c r="B322" s="21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1.25" customHeight="1">
      <c r="A323" s="30">
        <f t="shared" ref="A323" si="43">A313+1</f>
        <v>45691</v>
      </c>
      <c r="B323" s="30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1.25" customHeight="1">
      <c r="A324" s="30"/>
      <c r="B324" s="30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1.25" customHeight="1">
      <c r="A325" s="30"/>
      <c r="B325" s="30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1.25" customHeight="1">
      <c r="A326" s="30"/>
      <c r="B326" s="30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1.25" customHeight="1">
      <c r="A327" s="31">
        <f t="shared" ref="A327" si="44">A323</f>
        <v>45691</v>
      </c>
      <c r="B327" s="3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1.25" customHeight="1">
      <c r="A328" s="31"/>
      <c r="B328" s="3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1.25" customHeight="1">
      <c r="A329" s="32" t="str">
        <f>IF(COUNTIF($N$18:$N$60,A323)=1,VLOOKUP(A323,$N$18:$O$60,2,0),"")</f>
        <v/>
      </c>
      <c r="B329" s="3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1.25" customHeight="1">
      <c r="A330" s="33"/>
      <c r="B330" s="3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1.25" customHeight="1">
      <c r="A331" s="21"/>
      <c r="B331" s="21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1.25" customHeight="1">
      <c r="A332" s="30">
        <f t="shared" ref="A332" si="45">A323+1</f>
        <v>45692</v>
      </c>
      <c r="B332" s="30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1.25" customHeight="1">
      <c r="A333" s="30"/>
      <c r="B333" s="30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1.25" customHeight="1">
      <c r="A334" s="30"/>
      <c r="B334" s="30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1.25" customHeight="1">
      <c r="A335" s="30"/>
      <c r="B335" s="30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1.25" customHeight="1">
      <c r="A336" s="31">
        <f t="shared" ref="A336" si="46">A332</f>
        <v>45692</v>
      </c>
      <c r="B336" s="3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1.25" customHeight="1">
      <c r="A337" s="31"/>
      <c r="B337" s="3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1.25" customHeight="1">
      <c r="A338" s="32" t="str">
        <f>IF(COUNTIF($N$18:$N$60,A332)=1,VLOOKUP(A332,$N$18:$O$60,2,0),"")</f>
        <v/>
      </c>
      <c r="B338" s="3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1.25" customHeight="1">
      <c r="A339" s="33"/>
      <c r="B339" s="3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1.25" customHeight="1">
      <c r="A340" s="22"/>
      <c r="B340" s="2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1.25" customHeight="1">
      <c r="A341" s="30">
        <f t="shared" ref="A341" si="47">A332+1</f>
        <v>45693</v>
      </c>
      <c r="B341" s="30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1.25" customHeight="1">
      <c r="A342" s="30"/>
      <c r="B342" s="30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1.25" customHeight="1">
      <c r="A343" s="30"/>
      <c r="B343" s="30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1.25" customHeight="1">
      <c r="A344" s="30"/>
      <c r="B344" s="3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1.25" customHeight="1">
      <c r="A345" s="31">
        <f t="shared" ref="A345" si="48">A341</f>
        <v>45693</v>
      </c>
      <c r="B345" s="3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1.25" customHeight="1">
      <c r="A346" s="31"/>
      <c r="B346" s="3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1.25" customHeight="1">
      <c r="A347" s="32" t="str">
        <f>IF(COUNTIF($N$18:$N$60,A341)=1,VLOOKUP(A341,$N$18:$O$60,2,0),"")</f>
        <v/>
      </c>
      <c r="B347" s="3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1.25" customHeight="1">
      <c r="A348" s="33"/>
      <c r="B348" s="3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1.25" customHeight="1">
      <c r="A349" s="22"/>
      <c r="B349" s="2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1.25" customHeight="1">
      <c r="A350" s="30">
        <f t="shared" ref="A350" si="49">A341+1</f>
        <v>45694</v>
      </c>
      <c r="B350" s="30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1.25" customHeight="1">
      <c r="A351" s="30"/>
      <c r="B351" s="30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1.25" customHeight="1">
      <c r="A352" s="30"/>
      <c r="B352" s="30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1.25" customHeight="1">
      <c r="A353" s="30"/>
      <c r="B353" s="3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1.25" customHeight="1">
      <c r="A354" s="31">
        <f t="shared" ref="A354" si="50">A350</f>
        <v>45694</v>
      </c>
      <c r="B354" s="3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1.25" customHeight="1">
      <c r="A355" s="31"/>
      <c r="B355" s="3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1.25" customHeight="1">
      <c r="A356" s="32" t="str">
        <f>IF(COUNTIF($N$18:$N$60,A350)=1,VLOOKUP(A350,$N$18:$O$60,2,0),"")</f>
        <v/>
      </c>
      <c r="B356" s="3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1.25" customHeight="1">
      <c r="A357" s="33"/>
      <c r="B357" s="3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1.25" customHeight="1">
      <c r="A358" s="7"/>
      <c r="B358" s="7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1.25" customHeight="1">
      <c r="A359" s="30">
        <f t="shared" ref="A359" si="51">A350+1</f>
        <v>45695</v>
      </c>
      <c r="B359" s="30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1.25" customHeight="1">
      <c r="A360" s="30"/>
      <c r="B360" s="30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1.25" customHeight="1">
      <c r="A361" s="30"/>
      <c r="B361" s="30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1.25" customHeight="1">
      <c r="A362" s="30"/>
      <c r="B362" s="30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1.25" customHeight="1">
      <c r="A363" s="31">
        <f t="shared" ref="A363" si="52">A359</f>
        <v>45695</v>
      </c>
      <c r="B363" s="3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1.25" customHeight="1">
      <c r="A364" s="31"/>
      <c r="B364" s="3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1.25" customHeight="1">
      <c r="A365" s="32" t="str">
        <f>IF(COUNTIF($N$18:$N$60,A359)=1,VLOOKUP(A359,$N$18:$O$60,2,0),"")</f>
        <v/>
      </c>
      <c r="B365" s="3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1.25" customHeight="1">
      <c r="A366" s="33"/>
      <c r="B366" s="3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1.25" customHeight="1">
      <c r="A367" s="16"/>
      <c r="B367" s="16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1.25" customHeight="1">
      <c r="A368" s="39">
        <f t="shared" ref="A368" si="53">A359+1</f>
        <v>45696</v>
      </c>
      <c r="B368" s="39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1.25" customHeight="1">
      <c r="A369" s="39"/>
      <c r="B369" s="39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1.25" customHeight="1">
      <c r="A370" s="39"/>
      <c r="B370" s="39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1.25" customHeight="1">
      <c r="A371" s="39"/>
      <c r="B371" s="39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1.25" customHeight="1">
      <c r="A372" s="38">
        <f t="shared" ref="A372" si="54">A368</f>
        <v>45696</v>
      </c>
      <c r="B372" s="38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1.25" customHeight="1">
      <c r="A373" s="38"/>
      <c r="B373" s="38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1.25" customHeight="1">
      <c r="A374" s="36" t="str">
        <f>IF(COUNTIF($N$18:$N$60,A368)=1,VLOOKUP(A368,$N$18:$O$60,2,0),"")</f>
        <v/>
      </c>
      <c r="B374" s="36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1.25" customHeight="1">
      <c r="A375" s="37"/>
      <c r="B375" s="37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1.25" customHeight="1">
      <c r="A376" s="19"/>
      <c r="B376" s="19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1.25" customHeight="1">
      <c r="A377" s="39">
        <f t="shared" ref="A377" si="55">A368+1</f>
        <v>45697</v>
      </c>
      <c r="B377" s="39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1.25" customHeight="1">
      <c r="A378" s="39"/>
      <c r="B378" s="39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1.25" customHeight="1">
      <c r="A379" s="39"/>
      <c r="B379" s="39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1.25" customHeight="1">
      <c r="A380" s="39"/>
      <c r="B380" s="39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1.25" customHeight="1">
      <c r="A381" s="38">
        <f t="shared" ref="A381" si="56">A377</f>
        <v>45697</v>
      </c>
      <c r="B381" s="38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1.25" customHeight="1">
      <c r="A382" s="38"/>
      <c r="B382" s="38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1.25" customHeight="1">
      <c r="A383" s="36" t="str">
        <f>IF(COUNTIF($N$18:$N$60,A377)=1,VLOOKUP(A377,$N$18:$O$60,2,0),"")</f>
        <v/>
      </c>
      <c r="B383" s="36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1.25" customHeight="1">
      <c r="A384" s="37"/>
      <c r="B384" s="37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33.75" customHeight="1">
      <c r="A385" s="40">
        <f>TRUNC((A387-WEEKDAY(A387,2)-DATE(YEAR(A387+4-WEEKDAY(A387,2)),1,-10))/7)</f>
        <v>7</v>
      </c>
      <c r="B385" s="40"/>
      <c r="C385" s="35" t="str">
        <f>IF(MONTH(A387)=MONTH(A441),VLOOKUP(MONTH(A387),$R$1:$S$12,2,2)&amp;" "&amp;YEAR(A387),VLOOKUP(MONTH(A387),$R$1:$S$12,2,2)&amp;" "&amp;YEAR(A387)&amp;" / "&amp;VLOOKUP(MONTH(A441),$R$1:$S$12,2,2)&amp;" "&amp;YEAR(A441))</f>
        <v>Februar 2025</v>
      </c>
      <c r="D385" s="35"/>
      <c r="E385" s="35"/>
      <c r="F385" s="35"/>
      <c r="G385" s="35"/>
      <c r="H385" s="35"/>
      <c r="I385" s="35"/>
      <c r="J385" s="35"/>
      <c r="K385" s="35"/>
      <c r="L385" s="35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1.25" customHeight="1">
      <c r="A386" s="21"/>
      <c r="B386" s="21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1.25" customHeight="1">
      <c r="A387" s="30">
        <f t="shared" ref="A387" si="57">A377+1</f>
        <v>45698</v>
      </c>
      <c r="B387" s="30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1.25" customHeight="1">
      <c r="A388" s="30"/>
      <c r="B388" s="30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1.25" customHeight="1">
      <c r="A389" s="30"/>
      <c r="B389" s="30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1.25" customHeight="1">
      <c r="A390" s="30"/>
      <c r="B390" s="30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1.25" customHeight="1">
      <c r="A391" s="31">
        <f t="shared" ref="A391" si="58">A387</f>
        <v>45698</v>
      </c>
      <c r="B391" s="3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1.25" customHeight="1">
      <c r="A392" s="31"/>
      <c r="B392" s="3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1.25" customHeight="1">
      <c r="A393" s="32" t="str">
        <f>IF(COUNTIF($N$18:$N$60,A387)=1,VLOOKUP(A387,$N$18:$O$60,2,0),"")</f>
        <v/>
      </c>
      <c r="B393" s="3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1.25" customHeight="1">
      <c r="A394" s="33"/>
      <c r="B394" s="3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1.25" customHeight="1">
      <c r="A395" s="21"/>
      <c r="B395" s="21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1.25" customHeight="1">
      <c r="A396" s="30">
        <f t="shared" ref="A396" si="59">A387+1</f>
        <v>45699</v>
      </c>
      <c r="B396" s="30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1.25" customHeight="1">
      <c r="A397" s="30"/>
      <c r="B397" s="30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1.25" customHeight="1">
      <c r="A398" s="30"/>
      <c r="B398" s="30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1.25" customHeight="1">
      <c r="A399" s="30"/>
      <c r="B399" s="30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1.25" customHeight="1">
      <c r="A400" s="31">
        <f t="shared" ref="A400" si="60">A396</f>
        <v>45699</v>
      </c>
      <c r="B400" s="3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1.25" customHeight="1">
      <c r="A401" s="31"/>
      <c r="B401" s="3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1.25" customHeight="1">
      <c r="A402" s="32" t="str">
        <f>IF(COUNTIF($N$18:$N$60,A396)=1,VLOOKUP(A396,$N$18:$O$60,2,0),"")</f>
        <v/>
      </c>
      <c r="B402" s="3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1.25" customHeight="1">
      <c r="A403" s="33"/>
      <c r="B403" s="3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1.25" customHeight="1">
      <c r="A404" s="22"/>
      <c r="B404" s="2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1.25" customHeight="1">
      <c r="A405" s="30">
        <f t="shared" ref="A405" si="61">A396+1</f>
        <v>45700</v>
      </c>
      <c r="B405" s="30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1.25" customHeight="1">
      <c r="A406" s="30"/>
      <c r="B406" s="30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1.25" customHeight="1">
      <c r="A407" s="30"/>
      <c r="B407" s="30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1.25" customHeight="1">
      <c r="A408" s="30"/>
      <c r="B408" s="30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1.25" customHeight="1">
      <c r="A409" s="31">
        <f t="shared" ref="A409" si="62">A405</f>
        <v>45700</v>
      </c>
      <c r="B409" s="3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1.25" customHeight="1">
      <c r="A410" s="31"/>
      <c r="B410" s="3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1.25" customHeight="1">
      <c r="A411" s="32" t="str">
        <f>IF(COUNTIF($N$18:$N$60,A405)=1,VLOOKUP(A405,$N$18:$O$60,2,0),"")</f>
        <v/>
      </c>
      <c r="B411" s="3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1.25" customHeight="1">
      <c r="A412" s="33"/>
      <c r="B412" s="3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1.25" customHeight="1">
      <c r="A413" s="22"/>
      <c r="B413" s="2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1.25" customHeight="1">
      <c r="A414" s="30">
        <f t="shared" ref="A414" si="63">A405+1</f>
        <v>45701</v>
      </c>
      <c r="B414" s="30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1.25" customHeight="1">
      <c r="A415" s="30"/>
      <c r="B415" s="30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1.25" customHeight="1">
      <c r="A416" s="30"/>
      <c r="B416" s="30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1.25" customHeight="1">
      <c r="A417" s="30"/>
      <c r="B417" s="30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1.25" customHeight="1">
      <c r="A418" s="31">
        <f t="shared" ref="A418" si="64">A414</f>
        <v>45701</v>
      </c>
      <c r="B418" s="3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1.25" customHeight="1">
      <c r="A419" s="31"/>
      <c r="B419" s="3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1.25" customHeight="1">
      <c r="A420" s="32" t="str">
        <f>IF(COUNTIF($N$18:$N$60,A414)=1,VLOOKUP(A414,$N$18:$O$60,2,0),"")</f>
        <v/>
      </c>
      <c r="B420" s="3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1.25" customHeight="1">
      <c r="A421" s="33"/>
      <c r="B421" s="3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1.25" customHeight="1">
      <c r="A422" s="7"/>
      <c r="B422" s="7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1.25" customHeight="1">
      <c r="A423" s="30">
        <f t="shared" ref="A423" si="65">A414+1</f>
        <v>45702</v>
      </c>
      <c r="B423" s="30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1.25" customHeight="1">
      <c r="A424" s="30"/>
      <c r="B424" s="30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1.25" customHeight="1">
      <c r="A425" s="30"/>
      <c r="B425" s="30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1.25" customHeight="1">
      <c r="A426" s="30"/>
      <c r="B426" s="30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1.25" customHeight="1">
      <c r="A427" s="31">
        <f t="shared" ref="A427" si="66">A423</f>
        <v>45702</v>
      </c>
      <c r="B427" s="3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1.25" customHeight="1">
      <c r="A428" s="31"/>
      <c r="B428" s="3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1.25" customHeight="1">
      <c r="A429" s="32" t="str">
        <f>IF(COUNTIF($N$18:$N$60,A423)=1,VLOOKUP(A423,$N$18:$O$60,2,0),"")</f>
        <v/>
      </c>
      <c r="B429" s="3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1.25" customHeight="1">
      <c r="A430" s="33"/>
      <c r="B430" s="3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1.25" customHeight="1">
      <c r="A431" s="16"/>
      <c r="B431" s="16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1.25" customHeight="1">
      <c r="A432" s="39">
        <f t="shared" ref="A432" si="67">A423+1</f>
        <v>45703</v>
      </c>
      <c r="B432" s="39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1.25" customHeight="1">
      <c r="A433" s="39"/>
      <c r="B433" s="39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1.25" customHeight="1">
      <c r="A434" s="39"/>
      <c r="B434" s="39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1.25" customHeight="1">
      <c r="A435" s="39"/>
      <c r="B435" s="39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1.25" customHeight="1">
      <c r="A436" s="38">
        <f t="shared" ref="A436" si="68">A432</f>
        <v>45703</v>
      </c>
      <c r="B436" s="38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1.25" customHeight="1">
      <c r="A437" s="38"/>
      <c r="B437" s="38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1.25" customHeight="1">
      <c r="A438" s="36" t="str">
        <f>IF(COUNTIF($N$18:$N$60,A432)=1,VLOOKUP(A432,$N$18:$O$60,2,0),"")</f>
        <v/>
      </c>
      <c r="B438" s="36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1.25" customHeight="1">
      <c r="A439" s="37"/>
      <c r="B439" s="37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1.25" customHeight="1">
      <c r="A440" s="19"/>
      <c r="B440" s="19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1.25" customHeight="1">
      <c r="A441" s="39">
        <f t="shared" ref="A441" si="69">A432+1</f>
        <v>45704</v>
      </c>
      <c r="B441" s="39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1.25" customHeight="1">
      <c r="A442" s="39"/>
      <c r="B442" s="39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1.25" customHeight="1">
      <c r="A443" s="39"/>
      <c r="B443" s="39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1.25" customHeight="1">
      <c r="A444" s="39"/>
      <c r="B444" s="39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1.25" customHeight="1">
      <c r="A445" s="38">
        <f t="shared" ref="A445" si="70">A441</f>
        <v>45704</v>
      </c>
      <c r="B445" s="38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1.25" customHeight="1">
      <c r="A446" s="38"/>
      <c r="B446" s="38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1.25" customHeight="1">
      <c r="A447" s="36" t="str">
        <f>IF(COUNTIF($N$18:$N$60,A441)=1,VLOOKUP(A441,$N$18:$O$60,2,0),"")</f>
        <v/>
      </c>
      <c r="B447" s="36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1.25" customHeight="1">
      <c r="A448" s="37"/>
      <c r="B448" s="37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33.75" customHeight="1">
      <c r="A449" s="40">
        <f>TRUNC((A451-WEEKDAY(A451,2)-DATE(YEAR(A451+4-WEEKDAY(A451,2)),1,-10))/7)</f>
        <v>8</v>
      </c>
      <c r="B449" s="40"/>
      <c r="C449" s="35" t="str">
        <f>IF(MONTH(A451)=MONTH(A505),VLOOKUP(MONTH(A451),$R$1:$S$12,2,2)&amp;" "&amp;YEAR(A451),VLOOKUP(MONTH(A451),$R$1:$S$12,2,2)&amp;" "&amp;YEAR(A451)&amp;" / "&amp;VLOOKUP(MONTH(A505),$R$1:$S$12,2,2)&amp;" "&amp;YEAR(A505))</f>
        <v>Februar 2025</v>
      </c>
      <c r="D449" s="35"/>
      <c r="E449" s="35"/>
      <c r="F449" s="35"/>
      <c r="G449" s="35"/>
      <c r="H449" s="35"/>
      <c r="I449" s="35"/>
      <c r="J449" s="35"/>
      <c r="K449" s="35"/>
      <c r="L449" s="35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1.25" customHeight="1">
      <c r="A450" s="21"/>
      <c r="B450" s="21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1.25" customHeight="1">
      <c r="A451" s="30">
        <f t="shared" ref="A451" si="71">A441+1</f>
        <v>45705</v>
      </c>
      <c r="B451" s="30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1.25" customHeight="1">
      <c r="A452" s="30"/>
      <c r="B452" s="30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1.25" customHeight="1">
      <c r="A453" s="30"/>
      <c r="B453" s="30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1.25" customHeight="1">
      <c r="A454" s="30"/>
      <c r="B454" s="30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1.25" customHeight="1">
      <c r="A455" s="31">
        <f t="shared" ref="A455" si="72">A451</f>
        <v>45705</v>
      </c>
      <c r="B455" s="3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1.25" customHeight="1">
      <c r="A456" s="31"/>
      <c r="B456" s="3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1.25" customHeight="1">
      <c r="A457" s="32" t="str">
        <f>IF(COUNTIF($N$18:$N$60,A451)=1,VLOOKUP(A451,$N$18:$O$60,2,0),"")</f>
        <v/>
      </c>
      <c r="B457" s="3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1.25" customHeight="1">
      <c r="A458" s="33"/>
      <c r="B458" s="3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1.25" customHeight="1">
      <c r="A459" s="21"/>
      <c r="B459" s="21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1.25" customHeight="1">
      <c r="A460" s="30">
        <f t="shared" ref="A460" si="73">A451+1</f>
        <v>45706</v>
      </c>
      <c r="B460" s="30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1.25" customHeight="1">
      <c r="A461" s="30"/>
      <c r="B461" s="30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1.25" customHeight="1">
      <c r="A462" s="30"/>
      <c r="B462" s="30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1.25" customHeight="1">
      <c r="A463" s="30"/>
      <c r="B463" s="30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1.25" customHeight="1">
      <c r="A464" s="31">
        <f t="shared" ref="A464" si="74">A460</f>
        <v>45706</v>
      </c>
      <c r="B464" s="3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1.25" customHeight="1">
      <c r="A465" s="31"/>
      <c r="B465" s="3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1.25" customHeight="1">
      <c r="A466" s="32" t="str">
        <f>IF(COUNTIF($N$18:$N$60,A460)=1,VLOOKUP(A460,$N$18:$O$60,2,0),"")</f>
        <v/>
      </c>
      <c r="B466" s="3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1.25" customHeight="1">
      <c r="A467" s="33"/>
      <c r="B467" s="3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1.25" customHeight="1">
      <c r="A468" s="22"/>
      <c r="B468" s="2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1.25" customHeight="1">
      <c r="A469" s="30">
        <f t="shared" ref="A469" si="75">A460+1</f>
        <v>45707</v>
      </c>
      <c r="B469" s="30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1.25" customHeight="1">
      <c r="A470" s="30"/>
      <c r="B470" s="30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1.25" customHeight="1">
      <c r="A471" s="30"/>
      <c r="B471" s="30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1.25" customHeight="1">
      <c r="A472" s="30"/>
      <c r="B472" s="30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1.25" customHeight="1">
      <c r="A473" s="31">
        <f t="shared" ref="A473" si="76">A469</f>
        <v>45707</v>
      </c>
      <c r="B473" s="3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1.25" customHeight="1">
      <c r="A474" s="31"/>
      <c r="B474" s="3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1.25" customHeight="1">
      <c r="A475" s="32" t="str">
        <f>IF(COUNTIF($N$18:$N$60,A469)=1,VLOOKUP(A469,$N$18:$O$60,2,0),"")</f>
        <v/>
      </c>
      <c r="B475" s="3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1.25" customHeight="1">
      <c r="A476" s="33"/>
      <c r="B476" s="3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1.25" customHeight="1">
      <c r="A477" s="22"/>
      <c r="B477" s="2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1.25" customHeight="1">
      <c r="A478" s="30">
        <f t="shared" ref="A478" si="77">A469+1</f>
        <v>45708</v>
      </c>
      <c r="B478" s="30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1.25" customHeight="1">
      <c r="A479" s="30"/>
      <c r="B479" s="30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1.25" customHeight="1">
      <c r="A480" s="30"/>
      <c r="B480" s="30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1.25" customHeight="1">
      <c r="A481" s="30"/>
      <c r="B481" s="30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1.25" customHeight="1">
      <c r="A482" s="31">
        <f t="shared" ref="A482" si="78">A478</f>
        <v>45708</v>
      </c>
      <c r="B482" s="3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1.25" customHeight="1">
      <c r="A483" s="31"/>
      <c r="B483" s="3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1.25" customHeight="1">
      <c r="A484" s="32" t="str">
        <f>IF(COUNTIF($N$18:$N$60,A478)=1,VLOOKUP(A478,$N$18:$O$60,2,0),"")</f>
        <v/>
      </c>
      <c r="B484" s="3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1.25" customHeight="1">
      <c r="A485" s="33"/>
      <c r="B485" s="3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1.25" customHeight="1">
      <c r="A486" s="7"/>
      <c r="B486" s="7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1.25" customHeight="1">
      <c r="A487" s="30">
        <f t="shared" ref="A487" si="79">A478+1</f>
        <v>45709</v>
      </c>
      <c r="B487" s="30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1.25" customHeight="1">
      <c r="A488" s="30"/>
      <c r="B488" s="30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1.25" customHeight="1">
      <c r="A489" s="30"/>
      <c r="B489" s="30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1.25" customHeight="1">
      <c r="A490" s="30"/>
      <c r="B490" s="30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1.25" customHeight="1">
      <c r="A491" s="31">
        <f t="shared" ref="A491" si="80">A487</f>
        <v>45709</v>
      </c>
      <c r="B491" s="3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1.25" customHeight="1">
      <c r="A492" s="31"/>
      <c r="B492" s="3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1.25" customHeight="1">
      <c r="A493" s="32" t="str">
        <f>IF(COUNTIF($N$18:$N$60,A487)=1,VLOOKUP(A487,$N$18:$O$60,2,0),"")</f>
        <v/>
      </c>
      <c r="B493" s="3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1.25" customHeight="1">
      <c r="A494" s="33"/>
      <c r="B494" s="3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1.25" customHeight="1">
      <c r="A495" s="16"/>
      <c r="B495" s="16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1.25" customHeight="1">
      <c r="A496" s="39">
        <f t="shared" ref="A496" si="81">A487+1</f>
        <v>45710</v>
      </c>
      <c r="B496" s="39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1.25" customHeight="1">
      <c r="A497" s="39"/>
      <c r="B497" s="39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1.25" customHeight="1">
      <c r="A498" s="39"/>
      <c r="B498" s="39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1.25" customHeight="1">
      <c r="A499" s="39"/>
      <c r="B499" s="39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1.25" customHeight="1">
      <c r="A500" s="38">
        <f t="shared" ref="A500" si="82">A496</f>
        <v>45710</v>
      </c>
      <c r="B500" s="38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1.25" customHeight="1">
      <c r="A501" s="38"/>
      <c r="B501" s="38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1.25" customHeight="1">
      <c r="A502" s="36" t="str">
        <f>IF(COUNTIF($N$18:$N$60,A496)=1,VLOOKUP(A496,$N$18:$O$60,2,0),"")</f>
        <v/>
      </c>
      <c r="B502" s="36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1.25" customHeight="1">
      <c r="A503" s="37"/>
      <c r="B503" s="37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1.25" customHeight="1">
      <c r="A504" s="19"/>
      <c r="B504" s="19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1.25" customHeight="1">
      <c r="A505" s="39">
        <f t="shared" ref="A505" si="83">A496+1</f>
        <v>45711</v>
      </c>
      <c r="B505" s="39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1.25" customHeight="1">
      <c r="A506" s="39"/>
      <c r="B506" s="39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1.25" customHeight="1">
      <c r="A507" s="39"/>
      <c r="B507" s="39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1.25" customHeight="1">
      <c r="A508" s="39"/>
      <c r="B508" s="39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1.25" customHeight="1">
      <c r="A509" s="38">
        <f t="shared" ref="A509" si="84">A505</f>
        <v>45711</v>
      </c>
      <c r="B509" s="38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1.25" customHeight="1">
      <c r="A510" s="38"/>
      <c r="B510" s="38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1.25" customHeight="1">
      <c r="A511" s="36" t="str">
        <f>IF(COUNTIF($N$18:$N$60,A505)=1,VLOOKUP(A505,$N$18:$O$60,2,0),"")</f>
        <v/>
      </c>
      <c r="B511" s="36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1.25" customHeight="1">
      <c r="A512" s="37"/>
      <c r="B512" s="37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33.75" customHeight="1">
      <c r="A513" s="40">
        <f>TRUNC((A515-WEEKDAY(A515,2)-DATE(YEAR(A515+4-WEEKDAY(A515,2)),1,-10))/7)</f>
        <v>9</v>
      </c>
      <c r="B513" s="40"/>
      <c r="C513" s="35" t="str">
        <f>IF(MONTH(A515)=MONTH(A569),VLOOKUP(MONTH(A515),$R$1:$S$12,2,2)&amp;" "&amp;YEAR(A515),VLOOKUP(MONTH(A515),$R$1:$S$12,2,2)&amp;" "&amp;YEAR(A515)&amp;" / "&amp;VLOOKUP(MONTH(A569),$R$1:$S$12,2,2)&amp;" "&amp;YEAR(A569))</f>
        <v>Februar 2025 / März 2025</v>
      </c>
      <c r="D513" s="35"/>
      <c r="E513" s="35"/>
      <c r="F513" s="35"/>
      <c r="G513" s="35"/>
      <c r="H513" s="35"/>
      <c r="I513" s="35"/>
      <c r="J513" s="35"/>
      <c r="K513" s="35"/>
      <c r="L513" s="35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1.25" customHeight="1">
      <c r="A514" s="21"/>
      <c r="B514" s="21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1.25" customHeight="1">
      <c r="A515" s="30">
        <f t="shared" ref="A515" si="85">A505+1</f>
        <v>45712</v>
      </c>
      <c r="B515" s="30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1.25" customHeight="1">
      <c r="A516" s="30"/>
      <c r="B516" s="30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1.25" customHeight="1">
      <c r="A517" s="30"/>
      <c r="B517" s="30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1.25" customHeight="1">
      <c r="A518" s="30"/>
      <c r="B518" s="30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1.25" customHeight="1">
      <c r="A519" s="31">
        <f t="shared" ref="A519" si="86">A515</f>
        <v>45712</v>
      </c>
      <c r="B519" s="3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1.25" customHeight="1">
      <c r="A520" s="31"/>
      <c r="B520" s="3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1.25" customHeight="1">
      <c r="A521" s="32" t="str">
        <f>IF(COUNTIF($N$18:$N$60,A515)=1,VLOOKUP(A515,$N$18:$O$60,2,0),"")</f>
        <v/>
      </c>
      <c r="B521" s="3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1.25" customHeight="1">
      <c r="A522" s="33"/>
      <c r="B522" s="3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1.25" customHeight="1">
      <c r="A523" s="21"/>
      <c r="B523" s="21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1.25" customHeight="1">
      <c r="A524" s="30">
        <f t="shared" ref="A524" si="87">A515+1</f>
        <v>45713</v>
      </c>
      <c r="B524" s="30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1.25" customHeight="1">
      <c r="A525" s="30"/>
      <c r="B525" s="30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1.25" customHeight="1">
      <c r="A526" s="30"/>
      <c r="B526" s="30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1.25" customHeight="1">
      <c r="A527" s="30"/>
      <c r="B527" s="30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1.25" customHeight="1">
      <c r="A528" s="31">
        <f t="shared" ref="A528" si="88">A524</f>
        <v>45713</v>
      </c>
      <c r="B528" s="3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1.25" customHeight="1">
      <c r="A529" s="31"/>
      <c r="B529" s="3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1.25" customHeight="1">
      <c r="A530" s="32" t="str">
        <f>IF(COUNTIF($N$18:$N$60,A524)=1,VLOOKUP(A524,$N$18:$O$60,2,0),"")</f>
        <v/>
      </c>
      <c r="B530" s="3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1.25" customHeight="1">
      <c r="A531" s="33"/>
      <c r="B531" s="3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1.25" customHeight="1">
      <c r="A532" s="22"/>
      <c r="B532" s="2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1.25" customHeight="1">
      <c r="A533" s="30">
        <f t="shared" ref="A533" si="89">A524+1</f>
        <v>45714</v>
      </c>
      <c r="B533" s="30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1.25" customHeight="1">
      <c r="A534" s="30"/>
      <c r="B534" s="30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1.25" customHeight="1">
      <c r="A535" s="30"/>
      <c r="B535" s="30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1.25" customHeight="1">
      <c r="A536" s="30"/>
      <c r="B536" s="30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1.25" customHeight="1">
      <c r="A537" s="31">
        <f t="shared" ref="A537" si="90">A533</f>
        <v>45714</v>
      </c>
      <c r="B537" s="3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1.25" customHeight="1">
      <c r="A538" s="31"/>
      <c r="B538" s="3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1.25" customHeight="1">
      <c r="A539" s="32" t="str">
        <f>IF(COUNTIF($N$18:$N$60,A533)=1,VLOOKUP(A533,$N$18:$O$60,2,0),"")</f>
        <v/>
      </c>
      <c r="B539" s="3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1.25" customHeight="1">
      <c r="A540" s="33"/>
      <c r="B540" s="3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1.25" customHeight="1">
      <c r="A541" s="22"/>
      <c r="B541" s="2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1.25" customHeight="1">
      <c r="A542" s="30">
        <f t="shared" ref="A542" si="91">A533+1</f>
        <v>45715</v>
      </c>
      <c r="B542" s="30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1.25" customHeight="1">
      <c r="A543" s="30"/>
      <c r="B543" s="30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1.25" customHeight="1">
      <c r="A544" s="30"/>
      <c r="B544" s="30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1.25" customHeight="1">
      <c r="A545" s="30"/>
      <c r="B545" s="30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1.25" customHeight="1">
      <c r="A546" s="31">
        <f t="shared" ref="A546" si="92">A542</f>
        <v>45715</v>
      </c>
      <c r="B546" s="3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1.25" customHeight="1">
      <c r="A547" s="31"/>
      <c r="B547" s="3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1.25" customHeight="1">
      <c r="A548" s="32" t="str">
        <f>IF(COUNTIF($N$18:$N$60,A542)=1,VLOOKUP(A542,$N$18:$O$60,2,0),"")</f>
        <v/>
      </c>
      <c r="B548" s="3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1.25" customHeight="1">
      <c r="A549" s="33"/>
      <c r="B549" s="3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1.25" customHeight="1">
      <c r="A550" s="7"/>
      <c r="B550" s="7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1.25" customHeight="1">
      <c r="A551" s="30">
        <f t="shared" ref="A551" si="93">A542+1</f>
        <v>45716</v>
      </c>
      <c r="B551" s="30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1.25" customHeight="1">
      <c r="A552" s="30"/>
      <c r="B552" s="30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1.25" customHeight="1">
      <c r="A553" s="30"/>
      <c r="B553" s="30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1.25" customHeight="1">
      <c r="A554" s="30"/>
      <c r="B554" s="30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1.25" customHeight="1">
      <c r="A555" s="31">
        <f t="shared" ref="A555" si="94">A551</f>
        <v>45716</v>
      </c>
      <c r="B555" s="3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1.25" customHeight="1">
      <c r="A556" s="31"/>
      <c r="B556" s="3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1.25" customHeight="1">
      <c r="A557" s="32" t="str">
        <f>IF(COUNTIF($N$18:$N$60,A551)=1,VLOOKUP(A551,$N$18:$O$60,2,0),"")</f>
        <v/>
      </c>
      <c r="B557" s="3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1.25" customHeight="1">
      <c r="A558" s="33"/>
      <c r="B558" s="3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1.25" customHeight="1">
      <c r="A559" s="16"/>
      <c r="B559" s="16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1.25" customHeight="1">
      <c r="A560" s="39">
        <f t="shared" ref="A560" si="95">A551+1</f>
        <v>45717</v>
      </c>
      <c r="B560" s="39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1.25" customHeight="1">
      <c r="A561" s="39"/>
      <c r="B561" s="39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1.25" customHeight="1">
      <c r="A562" s="39"/>
      <c r="B562" s="39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1.25" customHeight="1">
      <c r="A563" s="39"/>
      <c r="B563" s="39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1.25" customHeight="1">
      <c r="A564" s="38">
        <f t="shared" ref="A564" si="96">A560</f>
        <v>45717</v>
      </c>
      <c r="B564" s="38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1.25" customHeight="1">
      <c r="A565" s="38"/>
      <c r="B565" s="38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1.25" customHeight="1">
      <c r="A566" s="36" t="str">
        <f>IF(COUNTIF($N$18:$N$60,A560)=1,VLOOKUP(A560,$N$18:$O$60,2,0),"")</f>
        <v/>
      </c>
      <c r="B566" s="36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1.25" customHeight="1">
      <c r="A567" s="37"/>
      <c r="B567" s="37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1.25" customHeight="1">
      <c r="A568" s="19"/>
      <c r="B568" s="19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1.25" customHeight="1">
      <c r="A569" s="39">
        <f t="shared" ref="A569" si="97">A560+1</f>
        <v>45718</v>
      </c>
      <c r="B569" s="39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1.25" customHeight="1">
      <c r="A570" s="39"/>
      <c r="B570" s="39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1.25" customHeight="1">
      <c r="A571" s="39"/>
      <c r="B571" s="39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1.25" customHeight="1">
      <c r="A572" s="39"/>
      <c r="B572" s="39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1.25" customHeight="1">
      <c r="A573" s="38">
        <f t="shared" ref="A573" si="98">A569</f>
        <v>45718</v>
      </c>
      <c r="B573" s="38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1.25" customHeight="1">
      <c r="A574" s="38"/>
      <c r="B574" s="38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1.25" customHeight="1">
      <c r="A575" s="36" t="str">
        <f>IF(COUNTIF($N$18:$N$60,A569)=1,VLOOKUP(A569,$N$18:$O$60,2,0),"")</f>
        <v/>
      </c>
      <c r="B575" s="36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1.25" customHeight="1">
      <c r="A576" s="37"/>
      <c r="B576" s="37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33.75" customHeight="1">
      <c r="A577" s="40">
        <f>TRUNC((A579-WEEKDAY(A579,2)-DATE(YEAR(A579+4-WEEKDAY(A579,2)),1,-10))/7)</f>
        <v>10</v>
      </c>
      <c r="B577" s="40"/>
      <c r="C577" s="35" t="str">
        <f>IF(MONTH(A579)=MONTH(A633),VLOOKUP(MONTH(A579),$R$1:$S$12,2,2)&amp;" "&amp;YEAR(A579),VLOOKUP(MONTH(A579),$R$1:$S$12,2,2)&amp;" "&amp;YEAR(A579)&amp;" / "&amp;VLOOKUP(MONTH(A633),$R$1:$S$12,2,2)&amp;" "&amp;YEAR(A633))</f>
        <v>März 2025</v>
      </c>
      <c r="D577" s="35"/>
      <c r="E577" s="35"/>
      <c r="F577" s="35"/>
      <c r="G577" s="35"/>
      <c r="H577" s="35"/>
      <c r="I577" s="35"/>
      <c r="J577" s="35"/>
      <c r="K577" s="35"/>
      <c r="L577" s="35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1.25" customHeight="1">
      <c r="A578" s="21"/>
      <c r="B578" s="21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1.25" customHeight="1">
      <c r="A579" s="30">
        <f t="shared" ref="A579" si="99">A569+1</f>
        <v>45719</v>
      </c>
      <c r="B579" s="30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1.25" customHeight="1">
      <c r="A580" s="30"/>
      <c r="B580" s="30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1.25" customHeight="1">
      <c r="A581" s="30"/>
      <c r="B581" s="30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1.25" customHeight="1">
      <c r="A582" s="30"/>
      <c r="B582" s="30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1.25" customHeight="1">
      <c r="A583" s="31">
        <f t="shared" ref="A583" si="100">A579</f>
        <v>45719</v>
      </c>
      <c r="B583" s="3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1.25" customHeight="1">
      <c r="A584" s="31"/>
      <c r="B584" s="3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1.25" customHeight="1">
      <c r="A585" s="32" t="str">
        <f>IF(COUNTIF($N$18:$N$60,A579)=1,VLOOKUP(A579,$N$18:$O$60,2,0),"")</f>
        <v>Rosenmontag</v>
      </c>
      <c r="B585" s="3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1.25" customHeight="1">
      <c r="A586" s="33"/>
      <c r="B586" s="3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1.25" customHeight="1">
      <c r="A587" s="21"/>
      <c r="B587" s="21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1.25" customHeight="1">
      <c r="A588" s="30">
        <f t="shared" ref="A588" si="101">A579+1</f>
        <v>45720</v>
      </c>
      <c r="B588" s="30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1.25" customHeight="1">
      <c r="A589" s="30"/>
      <c r="B589" s="30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1.25" customHeight="1">
      <c r="A590" s="30"/>
      <c r="B590" s="30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1.25" customHeight="1">
      <c r="A591" s="30"/>
      <c r="B591" s="30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1.25" customHeight="1">
      <c r="A592" s="31">
        <f t="shared" ref="A592" si="102">A588</f>
        <v>45720</v>
      </c>
      <c r="B592" s="3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1.25" customHeight="1">
      <c r="A593" s="31"/>
      <c r="B593" s="3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1.25" customHeight="1">
      <c r="A594" s="32" t="str">
        <f>IF(COUNTIF($N$18:$N$60,A588)=1,VLOOKUP(A588,$N$18:$O$60,2,0),"")</f>
        <v/>
      </c>
      <c r="B594" s="3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1.25" customHeight="1">
      <c r="A595" s="33"/>
      <c r="B595" s="3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1.25" customHeight="1">
      <c r="A596" s="22"/>
      <c r="B596" s="2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1.25" customHeight="1">
      <c r="A597" s="30">
        <f t="shared" ref="A597" si="103">A588+1</f>
        <v>45721</v>
      </c>
      <c r="B597" s="30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1.25" customHeight="1">
      <c r="A598" s="30"/>
      <c r="B598" s="30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1.25" customHeight="1">
      <c r="A599" s="30"/>
      <c r="B599" s="30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1.25" customHeight="1">
      <c r="A600" s="30"/>
      <c r="B600" s="30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1.25" customHeight="1">
      <c r="A601" s="31">
        <f t="shared" ref="A601" si="104">A597</f>
        <v>45721</v>
      </c>
      <c r="B601" s="3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1.25" customHeight="1">
      <c r="A602" s="31"/>
      <c r="B602" s="3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1.25" customHeight="1">
      <c r="A603" s="32" t="str">
        <f>IF(COUNTIF($N$18:$N$60,A597)=1,VLOOKUP(A597,$N$18:$O$60,2,0),"")</f>
        <v/>
      </c>
      <c r="B603" s="3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1.25" customHeight="1">
      <c r="A604" s="33"/>
      <c r="B604" s="3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1.25" customHeight="1">
      <c r="A605" s="22"/>
      <c r="B605" s="2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1.25" customHeight="1">
      <c r="A606" s="30">
        <f t="shared" ref="A606" si="105">A597+1</f>
        <v>45722</v>
      </c>
      <c r="B606" s="30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1.25" customHeight="1">
      <c r="A607" s="30"/>
      <c r="B607" s="30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1.25" customHeight="1">
      <c r="A608" s="30"/>
      <c r="B608" s="30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1.25" customHeight="1">
      <c r="A609" s="30"/>
      <c r="B609" s="30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1.25" customHeight="1">
      <c r="A610" s="31">
        <f t="shared" ref="A610" si="106">A606</f>
        <v>45722</v>
      </c>
      <c r="B610" s="3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1.25" customHeight="1">
      <c r="A611" s="31"/>
      <c r="B611" s="3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1.25" customHeight="1">
      <c r="A612" s="32" t="str">
        <f>IF(COUNTIF($N$18:$N$60,A606)=1,VLOOKUP(A606,$N$18:$O$60,2,0),"")</f>
        <v/>
      </c>
      <c r="B612" s="3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1.25" customHeight="1">
      <c r="A613" s="33"/>
      <c r="B613" s="3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1.25" customHeight="1">
      <c r="A614" s="7"/>
      <c r="B614" s="7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1.25" customHeight="1">
      <c r="A615" s="30">
        <f t="shared" ref="A615" si="107">A606+1</f>
        <v>45723</v>
      </c>
      <c r="B615" s="30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1.25" customHeight="1">
      <c r="A616" s="30"/>
      <c r="B616" s="30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1.25" customHeight="1">
      <c r="A617" s="30"/>
      <c r="B617" s="30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1.25" customHeight="1">
      <c r="A618" s="30"/>
      <c r="B618" s="30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1.25" customHeight="1">
      <c r="A619" s="31">
        <f t="shared" ref="A619" si="108">A615</f>
        <v>45723</v>
      </c>
      <c r="B619" s="3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1.25" customHeight="1">
      <c r="A620" s="31"/>
      <c r="B620" s="3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1.25" customHeight="1">
      <c r="A621" s="32" t="str">
        <f>IF(COUNTIF($N$18:$N$60,A615)=1,VLOOKUP(A615,$N$18:$O$60,2,0),"")</f>
        <v/>
      </c>
      <c r="B621" s="3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1.25" customHeight="1">
      <c r="A622" s="33"/>
      <c r="B622" s="3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1.25" customHeight="1">
      <c r="A623" s="16"/>
      <c r="B623" s="16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1.25" customHeight="1">
      <c r="A624" s="39">
        <f t="shared" ref="A624" si="109">A615+1</f>
        <v>45724</v>
      </c>
      <c r="B624" s="39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1.25" customHeight="1">
      <c r="A625" s="39"/>
      <c r="B625" s="39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1.25" customHeight="1">
      <c r="A626" s="39"/>
      <c r="B626" s="39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1.25" customHeight="1">
      <c r="A627" s="39"/>
      <c r="B627" s="39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1.25" customHeight="1">
      <c r="A628" s="38">
        <f t="shared" ref="A628" si="110">A624</f>
        <v>45724</v>
      </c>
      <c r="B628" s="38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1.25" customHeight="1">
      <c r="A629" s="38"/>
      <c r="B629" s="38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1.25" customHeight="1">
      <c r="A630" s="36" t="str">
        <f>IF(COUNTIF($N$18:$N$60,A624)=1,VLOOKUP(A624,$N$18:$O$60,2,0),"")</f>
        <v/>
      </c>
      <c r="B630" s="36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1.25" customHeight="1">
      <c r="A631" s="37"/>
      <c r="B631" s="37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1.25" customHeight="1">
      <c r="A632" s="19"/>
      <c r="B632" s="19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1.25" customHeight="1">
      <c r="A633" s="39">
        <f t="shared" ref="A633" si="111">A624+1</f>
        <v>45725</v>
      </c>
      <c r="B633" s="39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1.25" customHeight="1">
      <c r="A634" s="39"/>
      <c r="B634" s="39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1.25" customHeight="1">
      <c r="A635" s="39"/>
      <c r="B635" s="39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1.25" customHeight="1">
      <c r="A636" s="39"/>
      <c r="B636" s="39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1.25" customHeight="1">
      <c r="A637" s="38">
        <f t="shared" ref="A637" si="112">A633</f>
        <v>45725</v>
      </c>
      <c r="B637" s="38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1.25" customHeight="1">
      <c r="A638" s="38"/>
      <c r="B638" s="38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1.25" customHeight="1">
      <c r="A639" s="36" t="str">
        <f>IF(COUNTIF($N$18:$N$60,A633)=1,VLOOKUP(A633,$N$18:$O$60,2,0),"")</f>
        <v/>
      </c>
      <c r="B639" s="36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1.25" customHeight="1">
      <c r="A640" s="37"/>
      <c r="B640" s="37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33.75" customHeight="1">
      <c r="A641" s="40">
        <f>TRUNC((A643-WEEKDAY(A643,2)-DATE(YEAR(A643+4-WEEKDAY(A643,2)),1,-10))/7)</f>
        <v>11</v>
      </c>
      <c r="B641" s="40"/>
      <c r="C641" s="35" t="str">
        <f>IF(MONTH(A643)=MONTH(A697),VLOOKUP(MONTH(A643),$R$1:$S$12,2,2)&amp;" "&amp;YEAR(A643),VLOOKUP(MONTH(A643),$R$1:$S$12,2,2)&amp;" "&amp;YEAR(A643)&amp;" / "&amp;VLOOKUP(MONTH(A697),$R$1:$S$12,2,2)&amp;" "&amp;YEAR(A697))</f>
        <v>März 2025</v>
      </c>
      <c r="D641" s="35"/>
      <c r="E641" s="35"/>
      <c r="F641" s="35"/>
      <c r="G641" s="35"/>
      <c r="H641" s="35"/>
      <c r="I641" s="35"/>
      <c r="J641" s="35"/>
      <c r="K641" s="35"/>
      <c r="L641" s="35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1.25" customHeight="1">
      <c r="A642" s="21"/>
      <c r="B642" s="21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1.25" customHeight="1">
      <c r="A643" s="30">
        <f t="shared" ref="A643" si="113">A633+1</f>
        <v>45726</v>
      </c>
      <c r="B643" s="30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1.25" customHeight="1">
      <c r="A644" s="30"/>
      <c r="B644" s="30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1.25" customHeight="1">
      <c r="A645" s="30"/>
      <c r="B645" s="30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1.25" customHeight="1">
      <c r="A646" s="30"/>
      <c r="B646" s="30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1.25" customHeight="1">
      <c r="A647" s="31">
        <f t="shared" ref="A647" si="114">A643</f>
        <v>45726</v>
      </c>
      <c r="B647" s="3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1.25" customHeight="1">
      <c r="A648" s="31"/>
      <c r="B648" s="3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1.25" customHeight="1">
      <c r="A649" s="32" t="str">
        <f>IF(COUNTIF($N$18:$N$60,A643)=1,VLOOKUP(A643,$N$18:$O$60,2,0),"")</f>
        <v/>
      </c>
      <c r="B649" s="3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1.25" customHeight="1">
      <c r="A650" s="33"/>
      <c r="B650" s="3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1.25" customHeight="1">
      <c r="A651" s="21"/>
      <c r="B651" s="21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1.25" customHeight="1">
      <c r="A652" s="30">
        <f t="shared" ref="A652" si="115">A643+1</f>
        <v>45727</v>
      </c>
      <c r="B652" s="30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1.25" customHeight="1">
      <c r="A653" s="30"/>
      <c r="B653" s="30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1.25" customHeight="1">
      <c r="A654" s="30"/>
      <c r="B654" s="30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1.25" customHeight="1">
      <c r="A655" s="30"/>
      <c r="B655" s="30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1.25" customHeight="1">
      <c r="A656" s="31">
        <f t="shared" ref="A656" si="116">A652</f>
        <v>45727</v>
      </c>
      <c r="B656" s="3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1.25" customHeight="1">
      <c r="A657" s="31"/>
      <c r="B657" s="3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1.25" customHeight="1">
      <c r="A658" s="32" t="str">
        <f>IF(COUNTIF($N$18:$N$60,A652)=1,VLOOKUP(A652,$N$18:$O$60,2,0),"")</f>
        <v/>
      </c>
      <c r="B658" s="3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1.25" customHeight="1">
      <c r="A659" s="33"/>
      <c r="B659" s="3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1.25" customHeight="1">
      <c r="A660" s="22"/>
      <c r="B660" s="2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1.25" customHeight="1">
      <c r="A661" s="30">
        <f t="shared" ref="A661" si="117">A652+1</f>
        <v>45728</v>
      </c>
      <c r="B661" s="30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1.25" customHeight="1">
      <c r="A662" s="30"/>
      <c r="B662" s="30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1.25" customHeight="1">
      <c r="A663" s="30"/>
      <c r="B663" s="30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1.25" customHeight="1">
      <c r="A664" s="30"/>
      <c r="B664" s="30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1.25" customHeight="1">
      <c r="A665" s="31">
        <f t="shared" ref="A665" si="118">A661</f>
        <v>45728</v>
      </c>
      <c r="B665" s="3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1.25" customHeight="1">
      <c r="A666" s="31"/>
      <c r="B666" s="3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1.25" customHeight="1">
      <c r="A667" s="32" t="str">
        <f>IF(COUNTIF($N$18:$N$60,A661)=1,VLOOKUP(A661,$N$18:$O$60,2,0),"")</f>
        <v/>
      </c>
      <c r="B667" s="3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1.25" customHeight="1">
      <c r="A668" s="33"/>
      <c r="B668" s="3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1.25" customHeight="1">
      <c r="A669" s="22"/>
      <c r="B669" s="2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1.25" customHeight="1">
      <c r="A670" s="30">
        <f t="shared" ref="A670" si="119">A661+1</f>
        <v>45729</v>
      </c>
      <c r="B670" s="30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1.25" customHeight="1">
      <c r="A671" s="30"/>
      <c r="B671" s="30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1.25" customHeight="1">
      <c r="A672" s="30"/>
      <c r="B672" s="30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1.25" customHeight="1">
      <c r="A673" s="30"/>
      <c r="B673" s="30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1.25" customHeight="1">
      <c r="A674" s="31">
        <f t="shared" ref="A674" si="120">A670</f>
        <v>45729</v>
      </c>
      <c r="B674" s="3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1.25" customHeight="1">
      <c r="A675" s="31"/>
      <c r="B675" s="3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1.25" customHeight="1">
      <c r="A676" s="32" t="str">
        <f>IF(COUNTIF($N$18:$N$60,A670)=1,VLOOKUP(A670,$N$18:$O$60,2,0),"")</f>
        <v/>
      </c>
      <c r="B676" s="3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1.25" customHeight="1">
      <c r="A677" s="33"/>
      <c r="B677" s="3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1.25" customHeight="1">
      <c r="A678" s="7"/>
      <c r="B678" s="7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1.25" customHeight="1">
      <c r="A679" s="30">
        <f t="shared" ref="A679" si="121">A670+1</f>
        <v>45730</v>
      </c>
      <c r="B679" s="30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1.25" customHeight="1">
      <c r="A680" s="30"/>
      <c r="B680" s="30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1.25" customHeight="1">
      <c r="A681" s="30"/>
      <c r="B681" s="30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1.25" customHeight="1">
      <c r="A682" s="30"/>
      <c r="B682" s="30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1.25" customHeight="1">
      <c r="A683" s="31">
        <f t="shared" ref="A683" si="122">A679</f>
        <v>45730</v>
      </c>
      <c r="B683" s="3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1.25" customHeight="1">
      <c r="A684" s="31"/>
      <c r="B684" s="3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1.25" customHeight="1">
      <c r="A685" s="32" t="str">
        <f>IF(COUNTIF($N$18:$N$60,A679)=1,VLOOKUP(A679,$N$18:$O$60,2,0),"")</f>
        <v/>
      </c>
      <c r="B685" s="3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1.25" customHeight="1">
      <c r="A686" s="33"/>
      <c r="B686" s="3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1.25" customHeight="1">
      <c r="A687" s="16"/>
      <c r="B687" s="16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1.25" customHeight="1">
      <c r="A688" s="39">
        <f t="shared" ref="A688" si="123">A679+1</f>
        <v>45731</v>
      </c>
      <c r="B688" s="39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1.25" customHeight="1">
      <c r="A689" s="39"/>
      <c r="B689" s="39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1.25" customHeight="1">
      <c r="A690" s="39"/>
      <c r="B690" s="39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1.25" customHeight="1">
      <c r="A691" s="39"/>
      <c r="B691" s="39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1.25" customHeight="1">
      <c r="A692" s="38">
        <f t="shared" ref="A692" si="124">A688</f>
        <v>45731</v>
      </c>
      <c r="B692" s="38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1.25" customHeight="1">
      <c r="A693" s="38"/>
      <c r="B693" s="38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1.25" customHeight="1">
      <c r="A694" s="36" t="str">
        <f>IF(COUNTIF($N$18:$N$60,A688)=1,VLOOKUP(A688,$N$18:$O$60,2,0),"")</f>
        <v/>
      </c>
      <c r="B694" s="36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1.25" customHeight="1">
      <c r="A695" s="37"/>
      <c r="B695" s="37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1.25" customHeight="1">
      <c r="A696" s="19"/>
      <c r="B696" s="19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1.25" customHeight="1">
      <c r="A697" s="39">
        <f t="shared" ref="A697" si="125">A688+1</f>
        <v>45732</v>
      </c>
      <c r="B697" s="39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1.25" customHeight="1">
      <c r="A698" s="39"/>
      <c r="B698" s="39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1.25" customHeight="1">
      <c r="A699" s="39"/>
      <c r="B699" s="39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1.25" customHeight="1">
      <c r="A700" s="39"/>
      <c r="B700" s="39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1.25" customHeight="1">
      <c r="A701" s="38">
        <f t="shared" ref="A701" si="126">A697</f>
        <v>45732</v>
      </c>
      <c r="B701" s="38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1.25" customHeight="1">
      <c r="A702" s="38"/>
      <c r="B702" s="38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1.25" customHeight="1">
      <c r="A703" s="36" t="str">
        <f>IF(COUNTIF($N$18:$N$60,A697)=1,VLOOKUP(A697,$N$18:$O$60,2,0),"")</f>
        <v/>
      </c>
      <c r="B703" s="36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1.25" customHeight="1">
      <c r="A704" s="37"/>
      <c r="B704" s="37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33.75" customHeight="1">
      <c r="A705" s="40">
        <f>TRUNC((A707-WEEKDAY(A707,2)-DATE(YEAR(A707+4-WEEKDAY(A707,2)),1,-10))/7)</f>
        <v>12</v>
      </c>
      <c r="B705" s="40"/>
      <c r="C705" s="35" t="str">
        <f>IF(MONTH(A707)=MONTH(A761),VLOOKUP(MONTH(A707),$R$1:$S$12,2,2)&amp;" "&amp;YEAR(A707),VLOOKUP(MONTH(A707),$R$1:$S$12,2,2)&amp;" "&amp;YEAR(A707)&amp;" / "&amp;VLOOKUP(MONTH(A761),$R$1:$S$12,2,2)&amp;" "&amp;YEAR(A761))</f>
        <v>März 2025</v>
      </c>
      <c r="D705" s="35"/>
      <c r="E705" s="35"/>
      <c r="F705" s="35"/>
      <c r="G705" s="35"/>
      <c r="H705" s="35"/>
      <c r="I705" s="35"/>
      <c r="J705" s="35"/>
      <c r="K705" s="35"/>
      <c r="L705" s="35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1.25" customHeight="1">
      <c r="A706" s="21"/>
      <c r="B706" s="21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1.25" customHeight="1">
      <c r="A707" s="30">
        <f t="shared" ref="A707" si="127">A697+1</f>
        <v>45733</v>
      </c>
      <c r="B707" s="30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1.25" customHeight="1">
      <c r="A708" s="30"/>
      <c r="B708" s="30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1.25" customHeight="1">
      <c r="A709" s="30"/>
      <c r="B709" s="30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1.25" customHeight="1">
      <c r="A710" s="30"/>
      <c r="B710" s="30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1.25" customHeight="1">
      <c r="A711" s="31">
        <f t="shared" ref="A711" si="128">A707</f>
        <v>45733</v>
      </c>
      <c r="B711" s="3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1.25" customHeight="1">
      <c r="A712" s="31"/>
      <c r="B712" s="3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1.25" customHeight="1">
      <c r="A713" s="32" t="str">
        <f>IF(COUNTIF($N$18:$N$60,A707)=1,VLOOKUP(A707,$N$18:$O$60,2,0),"")</f>
        <v/>
      </c>
      <c r="B713" s="3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1.25" customHeight="1">
      <c r="A714" s="33"/>
      <c r="B714" s="3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1.25" customHeight="1">
      <c r="A715" s="21"/>
      <c r="B715" s="21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1.25" customHeight="1">
      <c r="A716" s="30">
        <f t="shared" ref="A716" si="129">A707+1</f>
        <v>45734</v>
      </c>
      <c r="B716" s="30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1.25" customHeight="1">
      <c r="A717" s="30"/>
      <c r="B717" s="30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1.25" customHeight="1">
      <c r="A718" s="30"/>
      <c r="B718" s="30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1.25" customHeight="1">
      <c r="A719" s="30"/>
      <c r="B719" s="30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1.25" customHeight="1">
      <c r="A720" s="31">
        <f t="shared" ref="A720" si="130">A716</f>
        <v>45734</v>
      </c>
      <c r="B720" s="3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1.25" customHeight="1">
      <c r="A721" s="31"/>
      <c r="B721" s="3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1.25" customHeight="1">
      <c r="A722" s="32" t="str">
        <f>IF(COUNTIF($N$18:$N$60,A716)=1,VLOOKUP(A716,$N$18:$O$60,2,0),"")</f>
        <v/>
      </c>
      <c r="B722" s="3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1.25" customHeight="1">
      <c r="A723" s="33"/>
      <c r="B723" s="3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1.25" customHeight="1">
      <c r="A724" s="22"/>
      <c r="B724" s="2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1.25" customHeight="1">
      <c r="A725" s="30">
        <f t="shared" ref="A725" si="131">A716+1</f>
        <v>45735</v>
      </c>
      <c r="B725" s="30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1.25" customHeight="1">
      <c r="A726" s="30"/>
      <c r="B726" s="30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1.25" customHeight="1">
      <c r="A727" s="30"/>
      <c r="B727" s="30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1.25" customHeight="1">
      <c r="A728" s="30"/>
      <c r="B728" s="30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1.25" customHeight="1">
      <c r="A729" s="31">
        <f t="shared" ref="A729" si="132">A725</f>
        <v>45735</v>
      </c>
      <c r="B729" s="3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1.25" customHeight="1">
      <c r="A730" s="31"/>
      <c r="B730" s="3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1.25" customHeight="1">
      <c r="A731" s="32" t="str">
        <f>IF(COUNTIF($N$18:$N$60,A725)=1,VLOOKUP(A725,$N$18:$O$60,2,0),"")</f>
        <v/>
      </c>
      <c r="B731" s="3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1.25" customHeight="1">
      <c r="A732" s="33"/>
      <c r="B732" s="3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1.25" customHeight="1">
      <c r="A733" s="22"/>
      <c r="B733" s="2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1.25" customHeight="1">
      <c r="A734" s="30">
        <f t="shared" ref="A734" si="133">A725+1</f>
        <v>45736</v>
      </c>
      <c r="B734" s="30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1.25" customHeight="1">
      <c r="A735" s="30"/>
      <c r="B735" s="30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1.25" customHeight="1">
      <c r="A736" s="30"/>
      <c r="B736" s="30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1.25" customHeight="1">
      <c r="A737" s="30"/>
      <c r="B737" s="30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1.25" customHeight="1">
      <c r="A738" s="31">
        <f t="shared" ref="A738" si="134">A734</f>
        <v>45736</v>
      </c>
      <c r="B738" s="3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1.25" customHeight="1">
      <c r="A739" s="31"/>
      <c r="B739" s="3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1.25" customHeight="1">
      <c r="A740" s="32" t="str">
        <f>IF(COUNTIF($N$18:$N$60,A734)=1,VLOOKUP(A734,$N$18:$O$60,2,0),"")</f>
        <v/>
      </c>
      <c r="B740" s="3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1.25" customHeight="1">
      <c r="A741" s="33"/>
      <c r="B741" s="3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1.25" customHeight="1">
      <c r="A742" s="7"/>
      <c r="B742" s="7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1.25" customHeight="1">
      <c r="A743" s="30">
        <f t="shared" ref="A743" si="135">A734+1</f>
        <v>45737</v>
      </c>
      <c r="B743" s="30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1.25" customHeight="1">
      <c r="A744" s="30"/>
      <c r="B744" s="30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1.25" customHeight="1">
      <c r="A745" s="30"/>
      <c r="B745" s="30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1.25" customHeight="1">
      <c r="A746" s="30"/>
      <c r="B746" s="30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1.25" customHeight="1">
      <c r="A747" s="31">
        <f t="shared" ref="A747" si="136">A743</f>
        <v>45737</v>
      </c>
      <c r="B747" s="3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1.25" customHeight="1">
      <c r="A748" s="31"/>
      <c r="B748" s="3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1.25" customHeight="1">
      <c r="A749" s="32" t="str">
        <f>IF(COUNTIF($N$18:$N$60,A743)=1,VLOOKUP(A743,$N$18:$O$60,2,0),"")</f>
        <v/>
      </c>
      <c r="B749" s="3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1.25" customHeight="1">
      <c r="A750" s="33"/>
      <c r="B750" s="3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1.25" customHeight="1">
      <c r="A751" s="16"/>
      <c r="B751" s="16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1.25" customHeight="1">
      <c r="A752" s="39">
        <f t="shared" ref="A752" si="137">A743+1</f>
        <v>45738</v>
      </c>
      <c r="B752" s="39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1.25" customHeight="1">
      <c r="A753" s="39"/>
      <c r="B753" s="39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1.25" customHeight="1">
      <c r="A754" s="39"/>
      <c r="B754" s="39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1.25" customHeight="1">
      <c r="A755" s="39"/>
      <c r="B755" s="39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1.25" customHeight="1">
      <c r="A756" s="38">
        <f t="shared" ref="A756" si="138">A752</f>
        <v>45738</v>
      </c>
      <c r="B756" s="38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1.25" customHeight="1">
      <c r="A757" s="38"/>
      <c r="B757" s="38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1.25" customHeight="1">
      <c r="A758" s="36" t="str">
        <f>IF(COUNTIF($N$18:$N$60,A752)=1,VLOOKUP(A752,$N$18:$O$60,2,0),"")</f>
        <v/>
      </c>
      <c r="B758" s="36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1.25" customHeight="1">
      <c r="A759" s="37"/>
      <c r="B759" s="37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1.25" customHeight="1">
      <c r="A760" s="19"/>
      <c r="B760" s="19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1.25" customHeight="1">
      <c r="A761" s="39">
        <f t="shared" ref="A761" si="139">A752+1</f>
        <v>45739</v>
      </c>
      <c r="B761" s="39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1.25" customHeight="1">
      <c r="A762" s="39"/>
      <c r="B762" s="39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1.25" customHeight="1">
      <c r="A763" s="39"/>
      <c r="B763" s="39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1.25" customHeight="1">
      <c r="A764" s="39"/>
      <c r="B764" s="39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1.25" customHeight="1">
      <c r="A765" s="38">
        <f t="shared" ref="A765" si="140">A761</f>
        <v>45739</v>
      </c>
      <c r="B765" s="38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1.25" customHeight="1">
      <c r="A766" s="38"/>
      <c r="B766" s="38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1.25" customHeight="1">
      <c r="A767" s="36" t="str">
        <f>IF(COUNTIF($N$18:$N$60,A761)=1,VLOOKUP(A761,$N$18:$O$60,2,0),"")</f>
        <v/>
      </c>
      <c r="B767" s="36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1.25" customHeight="1">
      <c r="A768" s="37"/>
      <c r="B768" s="37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33.75" customHeight="1">
      <c r="A769" s="40">
        <f>TRUNC((A771-WEEKDAY(A771,2)-DATE(YEAR(A771+4-WEEKDAY(A771,2)),1,-10))/7)</f>
        <v>13</v>
      </c>
      <c r="B769" s="40"/>
      <c r="C769" s="35" t="str">
        <f>IF(MONTH(A771)=MONTH(A825),VLOOKUP(MONTH(A771),$R$1:$S$12,2,2)&amp;" "&amp;YEAR(A771),VLOOKUP(MONTH(A771),$R$1:$S$12,2,2)&amp;" "&amp;YEAR(A771)&amp;" / "&amp;VLOOKUP(MONTH(A825),$R$1:$S$12,2,2)&amp;" "&amp;YEAR(A825))</f>
        <v>März 2025</v>
      </c>
      <c r="D769" s="35"/>
      <c r="E769" s="35"/>
      <c r="F769" s="35"/>
      <c r="G769" s="35"/>
      <c r="H769" s="35"/>
      <c r="I769" s="35"/>
      <c r="J769" s="35"/>
      <c r="K769" s="35"/>
      <c r="L769" s="3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1.25" customHeight="1">
      <c r="A770" s="21"/>
      <c r="B770" s="21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1.25" customHeight="1">
      <c r="A771" s="30">
        <f t="shared" ref="A771" si="141">A761+1</f>
        <v>45740</v>
      </c>
      <c r="B771" s="30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1.25" customHeight="1">
      <c r="A772" s="30"/>
      <c r="B772" s="30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1.25" customHeight="1">
      <c r="A773" s="30"/>
      <c r="B773" s="30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1.25" customHeight="1">
      <c r="A774" s="30"/>
      <c r="B774" s="30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1.25" customHeight="1">
      <c r="A775" s="31">
        <f t="shared" ref="A775" si="142">A771</f>
        <v>45740</v>
      </c>
      <c r="B775" s="3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1.25" customHeight="1">
      <c r="A776" s="31"/>
      <c r="B776" s="3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1.25" customHeight="1">
      <c r="A777" s="32" t="str">
        <f>IF(COUNTIF($N$18:$N$60,A771)=1,VLOOKUP(A771,$N$18:$O$60,2,0),"")</f>
        <v/>
      </c>
      <c r="B777" s="3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1.25" customHeight="1">
      <c r="A778" s="33"/>
      <c r="B778" s="3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1.25" customHeight="1">
      <c r="A779" s="21"/>
      <c r="B779" s="21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1.25" customHeight="1">
      <c r="A780" s="30">
        <f t="shared" ref="A780" si="143">A771+1</f>
        <v>45741</v>
      </c>
      <c r="B780" s="30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1.25" customHeight="1">
      <c r="A781" s="30"/>
      <c r="B781" s="30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1.25" customHeight="1">
      <c r="A782" s="30"/>
      <c r="B782" s="30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1.25" customHeight="1">
      <c r="A783" s="30"/>
      <c r="B783" s="30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1.25" customHeight="1">
      <c r="A784" s="31">
        <f t="shared" ref="A784" si="144">A780</f>
        <v>45741</v>
      </c>
      <c r="B784" s="3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1.25" customHeight="1">
      <c r="A785" s="31"/>
      <c r="B785" s="3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1.25" customHeight="1">
      <c r="A786" s="32" t="str">
        <f>IF(COUNTIF($N$18:$N$60,A780)=1,VLOOKUP(A780,$N$18:$O$60,2,0),"")</f>
        <v/>
      </c>
      <c r="B786" s="3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1.25" customHeight="1">
      <c r="A787" s="33"/>
      <c r="B787" s="3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1.25" customHeight="1">
      <c r="A788" s="22"/>
      <c r="B788" s="2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1.25" customHeight="1">
      <c r="A789" s="30">
        <f t="shared" ref="A789" si="145">A780+1</f>
        <v>45742</v>
      </c>
      <c r="B789" s="30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1.25" customHeight="1">
      <c r="A790" s="30"/>
      <c r="B790" s="30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1.25" customHeight="1">
      <c r="A791" s="30"/>
      <c r="B791" s="30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1.25" customHeight="1">
      <c r="A792" s="30"/>
      <c r="B792" s="30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1.25" customHeight="1">
      <c r="A793" s="31">
        <f t="shared" ref="A793" si="146">A789</f>
        <v>45742</v>
      </c>
      <c r="B793" s="3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1.25" customHeight="1">
      <c r="A794" s="31"/>
      <c r="B794" s="3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1.25" customHeight="1">
      <c r="A795" s="32" t="str">
        <f>IF(COUNTIF($N$18:$N$60,A789)=1,VLOOKUP(A789,$N$18:$O$60,2,0),"")</f>
        <v/>
      </c>
      <c r="B795" s="3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1.25" customHeight="1">
      <c r="A796" s="33"/>
      <c r="B796" s="3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1.25" customHeight="1">
      <c r="A797" s="22"/>
      <c r="B797" s="2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1.25" customHeight="1">
      <c r="A798" s="30">
        <f t="shared" ref="A798" si="147">A789+1</f>
        <v>45743</v>
      </c>
      <c r="B798" s="30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1.25" customHeight="1">
      <c r="A799" s="30"/>
      <c r="B799" s="30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1.25" customHeight="1">
      <c r="A800" s="30"/>
      <c r="B800" s="30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1.25" customHeight="1">
      <c r="A801" s="30"/>
      <c r="B801" s="30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1.25" customHeight="1">
      <c r="A802" s="31">
        <f t="shared" ref="A802" si="148">A798</f>
        <v>45743</v>
      </c>
      <c r="B802" s="3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1.25" customHeight="1">
      <c r="A803" s="31"/>
      <c r="B803" s="3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1.25" customHeight="1">
      <c r="A804" s="32" t="str">
        <f>IF(COUNTIF($N$18:$N$60,A798)=1,VLOOKUP(A798,$N$18:$O$60,2,0),"")</f>
        <v/>
      </c>
      <c r="B804" s="3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1.25" customHeight="1">
      <c r="A805" s="33"/>
      <c r="B805" s="3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1.25" customHeight="1">
      <c r="A806" s="7"/>
      <c r="B806" s="7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1.25" customHeight="1">
      <c r="A807" s="30">
        <f t="shared" ref="A807" si="149">A798+1</f>
        <v>45744</v>
      </c>
      <c r="B807" s="30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1.25" customHeight="1">
      <c r="A808" s="30"/>
      <c r="B808" s="30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1.25" customHeight="1">
      <c r="A809" s="30"/>
      <c r="B809" s="30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1.25" customHeight="1">
      <c r="A810" s="30"/>
      <c r="B810" s="30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1.25" customHeight="1">
      <c r="A811" s="31">
        <f t="shared" ref="A811" si="150">A807</f>
        <v>45744</v>
      </c>
      <c r="B811" s="3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1.25" customHeight="1">
      <c r="A812" s="31"/>
      <c r="B812" s="3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1.25" customHeight="1">
      <c r="A813" s="32" t="str">
        <f>IF(COUNTIF($N$18:$N$60,A807)=1,VLOOKUP(A807,$N$18:$O$60,2,0),"")</f>
        <v/>
      </c>
      <c r="B813" s="3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1.25" customHeight="1">
      <c r="A814" s="33"/>
      <c r="B814" s="3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1.25" customHeight="1">
      <c r="A815" s="16"/>
      <c r="B815" s="16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1.25" customHeight="1">
      <c r="A816" s="39">
        <f t="shared" ref="A816" si="151">A807+1</f>
        <v>45745</v>
      </c>
      <c r="B816" s="39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1.25" customHeight="1">
      <c r="A817" s="39"/>
      <c r="B817" s="39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1.25" customHeight="1">
      <c r="A818" s="39"/>
      <c r="B818" s="39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1.25" customHeight="1">
      <c r="A819" s="39"/>
      <c r="B819" s="39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1.25" customHeight="1">
      <c r="A820" s="38">
        <f t="shared" ref="A820" si="152">A816</f>
        <v>45745</v>
      </c>
      <c r="B820" s="38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1.25" customHeight="1">
      <c r="A821" s="38"/>
      <c r="B821" s="38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1.25" customHeight="1">
      <c r="A822" s="36" t="str">
        <f>IF(COUNTIF($N$18:$N$60,A816)=1,VLOOKUP(A816,$N$18:$O$60,2,0),"")</f>
        <v/>
      </c>
      <c r="B822" s="36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1.25" customHeight="1">
      <c r="A823" s="37"/>
      <c r="B823" s="37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1.25" customHeight="1">
      <c r="A824" s="19"/>
      <c r="B824" s="19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1.25" customHeight="1">
      <c r="A825" s="39">
        <f t="shared" ref="A825" si="153">A816+1</f>
        <v>45746</v>
      </c>
      <c r="B825" s="39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1.25" customHeight="1">
      <c r="A826" s="39"/>
      <c r="B826" s="39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1.25" customHeight="1">
      <c r="A827" s="39"/>
      <c r="B827" s="39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1.25" customHeight="1">
      <c r="A828" s="39"/>
      <c r="B828" s="39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1.25" customHeight="1">
      <c r="A829" s="38">
        <f t="shared" ref="A829" si="154">A825</f>
        <v>45746</v>
      </c>
      <c r="B829" s="38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1.25" customHeight="1">
      <c r="A830" s="38"/>
      <c r="B830" s="38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1.25" customHeight="1">
      <c r="A831" s="36" t="str">
        <f>IF(COUNTIF($N$18:$N$60,A825)=1,VLOOKUP(A825,$N$18:$O$60,2,0),"")</f>
        <v/>
      </c>
      <c r="B831" s="36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1.25" customHeight="1">
      <c r="A832" s="37"/>
      <c r="B832" s="37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33.75" customHeight="1">
      <c r="A833" s="40">
        <f>TRUNC((A835-WEEKDAY(A835,2)-DATE(YEAR(A835+4-WEEKDAY(A835,2)),1,-10))/7)</f>
        <v>14</v>
      </c>
      <c r="B833" s="40"/>
      <c r="C833" s="35" t="str">
        <f>IF(MONTH(A835)=MONTH(A889),VLOOKUP(MONTH(A835),$R$1:$S$12,2,2)&amp;" "&amp;YEAR(A835),VLOOKUP(MONTH(A835),$R$1:$S$12,2,2)&amp;" "&amp;YEAR(A835)&amp;" / "&amp;VLOOKUP(MONTH(A889),$R$1:$S$12,2,2)&amp;" "&amp;YEAR(A889))</f>
        <v>März 2025 / April 2025</v>
      </c>
      <c r="D833" s="35"/>
      <c r="E833" s="35"/>
      <c r="F833" s="35"/>
      <c r="G833" s="35"/>
      <c r="H833" s="35"/>
      <c r="I833" s="35"/>
      <c r="J833" s="35"/>
      <c r="K833" s="35"/>
      <c r="L833" s="35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1.25" customHeight="1">
      <c r="A834" s="21"/>
      <c r="B834" s="21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1.25" customHeight="1">
      <c r="A835" s="30">
        <f t="shared" ref="A835" si="155">A825+1</f>
        <v>45747</v>
      </c>
      <c r="B835" s="30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1.25" customHeight="1">
      <c r="A836" s="30"/>
      <c r="B836" s="30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1.25" customHeight="1">
      <c r="A837" s="30"/>
      <c r="B837" s="30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1.25" customHeight="1">
      <c r="A838" s="30"/>
      <c r="B838" s="30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1.25" customHeight="1">
      <c r="A839" s="31">
        <f t="shared" ref="A839" si="156">A835</f>
        <v>45747</v>
      </c>
      <c r="B839" s="3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1.25" customHeight="1">
      <c r="A840" s="31"/>
      <c r="B840" s="3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1.25" customHeight="1">
      <c r="A841" s="32" t="str">
        <f>IF(COUNTIF($N$18:$N$60,A835)=1,VLOOKUP(A835,$N$18:$O$60,2,0),"")</f>
        <v/>
      </c>
      <c r="B841" s="3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1.25" customHeight="1">
      <c r="A842" s="33"/>
      <c r="B842" s="3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1.25" customHeight="1">
      <c r="A843" s="21"/>
      <c r="B843" s="21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1.25" customHeight="1">
      <c r="A844" s="30">
        <f t="shared" ref="A844" si="157">A835+1</f>
        <v>45748</v>
      </c>
      <c r="B844" s="30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1.25" customHeight="1">
      <c r="A845" s="30"/>
      <c r="B845" s="30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1.25" customHeight="1">
      <c r="A846" s="30"/>
      <c r="B846" s="30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1.25" customHeight="1">
      <c r="A847" s="30"/>
      <c r="B847" s="30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1.25" customHeight="1">
      <c r="A848" s="31">
        <f t="shared" ref="A848" si="158">A844</f>
        <v>45748</v>
      </c>
      <c r="B848" s="3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1.25" customHeight="1">
      <c r="A849" s="31"/>
      <c r="B849" s="3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1.25" customHeight="1">
      <c r="A850" s="32" t="str">
        <f>IF(COUNTIF($N$18:$N$60,A844)=1,VLOOKUP(A844,$N$18:$O$60,2,0),"")</f>
        <v/>
      </c>
      <c r="B850" s="3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1.25" customHeight="1">
      <c r="A851" s="33"/>
      <c r="B851" s="3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1.25" customHeight="1">
      <c r="A852" s="22"/>
      <c r="B852" s="2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1.25" customHeight="1">
      <c r="A853" s="30">
        <f t="shared" ref="A853" si="159">A844+1</f>
        <v>45749</v>
      </c>
      <c r="B853" s="30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1.25" customHeight="1">
      <c r="A854" s="30"/>
      <c r="B854" s="30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1.25" customHeight="1">
      <c r="A855" s="30"/>
      <c r="B855" s="30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1.25" customHeight="1">
      <c r="A856" s="30"/>
      <c r="B856" s="30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1.25" customHeight="1">
      <c r="A857" s="31">
        <f t="shared" ref="A857" si="160">A853</f>
        <v>45749</v>
      </c>
      <c r="B857" s="3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1.25" customHeight="1">
      <c r="A858" s="31"/>
      <c r="B858" s="3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1.25" customHeight="1">
      <c r="A859" s="32" t="str">
        <f>IF(COUNTIF($N$18:$N$60,A853)=1,VLOOKUP(A853,$N$18:$O$60,2,0),"")</f>
        <v/>
      </c>
      <c r="B859" s="3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1.25" customHeight="1">
      <c r="A860" s="33"/>
      <c r="B860" s="3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1.25" customHeight="1">
      <c r="A861" s="22"/>
      <c r="B861" s="2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1.25" customHeight="1">
      <c r="A862" s="30">
        <f t="shared" ref="A862" si="161">A853+1</f>
        <v>45750</v>
      </c>
      <c r="B862" s="30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1.25" customHeight="1">
      <c r="A863" s="30"/>
      <c r="B863" s="30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1.25" customHeight="1">
      <c r="A864" s="30"/>
      <c r="B864" s="30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1.25" customHeight="1">
      <c r="A865" s="30"/>
      <c r="B865" s="30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1.25" customHeight="1">
      <c r="A866" s="31">
        <f t="shared" ref="A866" si="162">A862</f>
        <v>45750</v>
      </c>
      <c r="B866" s="3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1.25" customHeight="1">
      <c r="A867" s="31"/>
      <c r="B867" s="3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1.25" customHeight="1">
      <c r="A868" s="32" t="str">
        <f>IF(COUNTIF($N$18:$N$60,A862)=1,VLOOKUP(A862,$N$18:$O$60,2,0),"")</f>
        <v/>
      </c>
      <c r="B868" s="3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1.25" customHeight="1">
      <c r="A869" s="33"/>
      <c r="B869" s="3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1.25" customHeight="1">
      <c r="A870" s="7"/>
      <c r="B870" s="7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1.25" customHeight="1">
      <c r="A871" s="30">
        <f t="shared" ref="A871" si="163">A862+1</f>
        <v>45751</v>
      </c>
      <c r="B871" s="30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1.25" customHeight="1">
      <c r="A872" s="30"/>
      <c r="B872" s="30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1.25" customHeight="1">
      <c r="A873" s="30"/>
      <c r="B873" s="30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1.25" customHeight="1">
      <c r="A874" s="30"/>
      <c r="B874" s="30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1.25" customHeight="1">
      <c r="A875" s="31">
        <f t="shared" ref="A875" si="164">A871</f>
        <v>45751</v>
      </c>
      <c r="B875" s="3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1.25" customHeight="1">
      <c r="A876" s="31"/>
      <c r="B876" s="3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1.25" customHeight="1">
      <c r="A877" s="32" t="str">
        <f>IF(COUNTIF($N$18:$N$60,A871)=1,VLOOKUP(A871,$N$18:$O$60,2,0),"")</f>
        <v/>
      </c>
      <c r="B877" s="3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1.25" customHeight="1">
      <c r="A878" s="33"/>
      <c r="B878" s="3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1.25" customHeight="1">
      <c r="A879" s="16"/>
      <c r="B879" s="16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1.25" customHeight="1">
      <c r="A880" s="39">
        <f t="shared" ref="A880" si="165">A871+1</f>
        <v>45752</v>
      </c>
      <c r="B880" s="39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1.25" customHeight="1">
      <c r="A881" s="39"/>
      <c r="B881" s="39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1.25" customHeight="1">
      <c r="A882" s="39"/>
      <c r="B882" s="39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1.25" customHeight="1">
      <c r="A883" s="39"/>
      <c r="B883" s="39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1.25" customHeight="1">
      <c r="A884" s="38">
        <f t="shared" ref="A884" si="166">A880</f>
        <v>45752</v>
      </c>
      <c r="B884" s="38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1.25" customHeight="1">
      <c r="A885" s="38"/>
      <c r="B885" s="38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1.25" customHeight="1">
      <c r="A886" s="36" t="str">
        <f>IF(COUNTIF($N$18:$N$60,A880)=1,VLOOKUP(A880,$N$18:$O$60,2,0),"")</f>
        <v/>
      </c>
      <c r="B886" s="36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1.25" customHeight="1">
      <c r="A887" s="37"/>
      <c r="B887" s="37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1.25" customHeight="1">
      <c r="A888" s="19"/>
      <c r="B888" s="19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1.25" customHeight="1">
      <c r="A889" s="39">
        <f t="shared" ref="A889" si="167">A880+1</f>
        <v>45753</v>
      </c>
      <c r="B889" s="39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1.25" customHeight="1">
      <c r="A890" s="39"/>
      <c r="B890" s="39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1.25" customHeight="1">
      <c r="A891" s="39"/>
      <c r="B891" s="39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1.25" customHeight="1">
      <c r="A892" s="39"/>
      <c r="B892" s="39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1.25" customHeight="1">
      <c r="A893" s="38">
        <f t="shared" ref="A893" si="168">A889</f>
        <v>45753</v>
      </c>
      <c r="B893" s="38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1.25" customHeight="1">
      <c r="A894" s="38"/>
      <c r="B894" s="38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1.25" customHeight="1">
      <c r="A895" s="36" t="str">
        <f>IF(COUNTIF($N$18:$N$60,A889)=1,VLOOKUP(A889,$N$18:$O$60,2,0),"")</f>
        <v/>
      </c>
      <c r="B895" s="36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1.25" customHeight="1">
      <c r="A896" s="37"/>
      <c r="B896" s="37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33.75" customHeight="1">
      <c r="A897" s="40">
        <f>TRUNC((A899-WEEKDAY(A899,2)-DATE(YEAR(A899+4-WEEKDAY(A899,2)),1,-10))/7)</f>
        <v>15</v>
      </c>
      <c r="B897" s="40"/>
      <c r="C897" s="35" t="str">
        <f>IF(MONTH(A899)=MONTH(A953),VLOOKUP(MONTH(A899),$R$1:$S$12,2,2)&amp;" "&amp;YEAR(A899),VLOOKUP(MONTH(A899),$R$1:$S$12,2,2)&amp;" "&amp;YEAR(A899)&amp;" / "&amp;VLOOKUP(MONTH(A953),$R$1:$S$12,2,2)&amp;" "&amp;YEAR(A953))</f>
        <v>April 2025</v>
      </c>
      <c r="D897" s="35"/>
      <c r="E897" s="35"/>
      <c r="F897" s="35"/>
      <c r="G897" s="35"/>
      <c r="H897" s="35"/>
      <c r="I897" s="35"/>
      <c r="J897" s="35"/>
      <c r="K897" s="35"/>
      <c r="L897" s="35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1.25" customHeight="1">
      <c r="A898" s="21"/>
      <c r="B898" s="21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1.25" customHeight="1">
      <c r="A899" s="30">
        <f t="shared" ref="A899" si="169">A889+1</f>
        <v>45754</v>
      </c>
      <c r="B899" s="30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1.25" customHeight="1">
      <c r="A900" s="30"/>
      <c r="B900" s="30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1.25" customHeight="1">
      <c r="A901" s="30"/>
      <c r="B901" s="30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1.25" customHeight="1">
      <c r="A902" s="30"/>
      <c r="B902" s="30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1.25" customHeight="1">
      <c r="A903" s="31">
        <f t="shared" ref="A903" si="170">A899</f>
        <v>45754</v>
      </c>
      <c r="B903" s="3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1.25" customHeight="1">
      <c r="A904" s="31"/>
      <c r="B904" s="3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1.25" customHeight="1">
      <c r="A905" s="32" t="str">
        <f>IF(COUNTIF($N$18:$N$60,A899)=1,VLOOKUP(A899,$N$18:$O$60,2,0),"")</f>
        <v/>
      </c>
      <c r="B905" s="3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1.25" customHeight="1">
      <c r="A906" s="33"/>
      <c r="B906" s="3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1.25" customHeight="1">
      <c r="A907" s="21"/>
      <c r="B907" s="21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1.25" customHeight="1">
      <c r="A908" s="30">
        <f t="shared" ref="A908" si="171">A899+1</f>
        <v>45755</v>
      </c>
      <c r="B908" s="30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1.25" customHeight="1">
      <c r="A909" s="30"/>
      <c r="B909" s="30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1.25" customHeight="1">
      <c r="A910" s="30"/>
      <c r="B910" s="30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1.25" customHeight="1">
      <c r="A911" s="30"/>
      <c r="B911" s="30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1.25" customHeight="1">
      <c r="A912" s="31">
        <f t="shared" ref="A912" si="172">A908</f>
        <v>45755</v>
      </c>
      <c r="B912" s="3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1.25" customHeight="1">
      <c r="A913" s="31"/>
      <c r="B913" s="3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1.25" customHeight="1">
      <c r="A914" s="32" t="str">
        <f>IF(COUNTIF($N$18:$N$60,A908)=1,VLOOKUP(A908,$N$18:$O$60,2,0),"")</f>
        <v/>
      </c>
      <c r="B914" s="3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1.25" customHeight="1">
      <c r="A915" s="33"/>
      <c r="B915" s="3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1.25" customHeight="1">
      <c r="A916" s="22"/>
      <c r="B916" s="2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1.25" customHeight="1">
      <c r="A917" s="30">
        <f t="shared" ref="A917" si="173">A908+1</f>
        <v>45756</v>
      </c>
      <c r="B917" s="30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1.25" customHeight="1">
      <c r="A918" s="30"/>
      <c r="B918" s="30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1.25" customHeight="1">
      <c r="A919" s="30"/>
      <c r="B919" s="30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1.25" customHeight="1">
      <c r="A920" s="30"/>
      <c r="B920" s="30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1.25" customHeight="1">
      <c r="A921" s="31">
        <f t="shared" ref="A921" si="174">A917</f>
        <v>45756</v>
      </c>
      <c r="B921" s="3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1.25" customHeight="1">
      <c r="A922" s="31"/>
      <c r="B922" s="3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1.25" customHeight="1">
      <c r="A923" s="32" t="str">
        <f>IF(COUNTIF($N$18:$N$60,A917)=1,VLOOKUP(A917,$N$18:$O$60,2,0),"")</f>
        <v/>
      </c>
      <c r="B923" s="3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1.25" customHeight="1">
      <c r="A924" s="33"/>
      <c r="B924" s="3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1.25" customHeight="1">
      <c r="A925" s="22"/>
      <c r="B925" s="2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1.25" customHeight="1">
      <c r="A926" s="30">
        <f t="shared" ref="A926" si="175">A917+1</f>
        <v>45757</v>
      </c>
      <c r="B926" s="30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1.25" customHeight="1">
      <c r="A927" s="30"/>
      <c r="B927" s="30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1.25" customHeight="1">
      <c r="A928" s="30"/>
      <c r="B928" s="30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1.25" customHeight="1">
      <c r="A929" s="30"/>
      <c r="B929" s="30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1.25" customHeight="1">
      <c r="A930" s="31">
        <f t="shared" ref="A930" si="176">A926</f>
        <v>45757</v>
      </c>
      <c r="B930" s="3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1.25" customHeight="1">
      <c r="A931" s="31"/>
      <c r="B931" s="3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1.25" customHeight="1">
      <c r="A932" s="32" t="str">
        <f>IF(COUNTIF($N$18:$N$60,A926)=1,VLOOKUP(A926,$N$18:$O$60,2,0),"")</f>
        <v/>
      </c>
      <c r="B932" s="3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1.25" customHeight="1">
      <c r="A933" s="33"/>
      <c r="B933" s="3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1.25" customHeight="1">
      <c r="A934" s="7"/>
      <c r="B934" s="7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1.25" customHeight="1">
      <c r="A935" s="30">
        <f t="shared" ref="A935" si="177">A926+1</f>
        <v>45758</v>
      </c>
      <c r="B935" s="30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1.25" customHeight="1">
      <c r="A936" s="30"/>
      <c r="B936" s="30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1.25" customHeight="1">
      <c r="A937" s="30"/>
      <c r="B937" s="30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1.25" customHeight="1">
      <c r="A938" s="30"/>
      <c r="B938" s="30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1.25" customHeight="1">
      <c r="A939" s="31">
        <f t="shared" ref="A939" si="178">A935</f>
        <v>45758</v>
      </c>
      <c r="B939" s="3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1.25" customHeight="1">
      <c r="A940" s="31"/>
      <c r="B940" s="3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1.25" customHeight="1">
      <c r="A941" s="32" t="str">
        <f>IF(COUNTIF($N$18:$N$60,A935)=1,VLOOKUP(A935,$N$18:$O$60,2,0),"")</f>
        <v/>
      </c>
      <c r="B941" s="3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1.25" customHeight="1">
      <c r="A942" s="33"/>
      <c r="B942" s="3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1.25" customHeight="1">
      <c r="A943" s="16"/>
      <c r="B943" s="16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1.25" customHeight="1">
      <c r="A944" s="39">
        <f t="shared" ref="A944" si="179">A935+1</f>
        <v>45759</v>
      </c>
      <c r="B944" s="39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1.25" customHeight="1">
      <c r="A945" s="39"/>
      <c r="B945" s="39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1.25" customHeight="1">
      <c r="A946" s="39"/>
      <c r="B946" s="39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1.25" customHeight="1">
      <c r="A947" s="39"/>
      <c r="B947" s="39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1.25" customHeight="1">
      <c r="A948" s="38">
        <f t="shared" ref="A948" si="180">A944</f>
        <v>45759</v>
      </c>
      <c r="B948" s="38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1.25" customHeight="1">
      <c r="A949" s="38"/>
      <c r="B949" s="38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1.25" customHeight="1">
      <c r="A950" s="36" t="str">
        <f>IF(COUNTIF($N$18:$N$60,A944)=1,VLOOKUP(A944,$N$18:$O$60,2,0),"")</f>
        <v/>
      </c>
      <c r="B950" s="36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1.25" customHeight="1">
      <c r="A951" s="37"/>
      <c r="B951" s="37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1.25" customHeight="1">
      <c r="A952" s="19"/>
      <c r="B952" s="19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1.25" customHeight="1">
      <c r="A953" s="39">
        <f t="shared" ref="A953" si="181">A944+1</f>
        <v>45760</v>
      </c>
      <c r="B953" s="39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1.25" customHeight="1">
      <c r="A954" s="39"/>
      <c r="B954" s="39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1.25" customHeight="1">
      <c r="A955" s="39"/>
      <c r="B955" s="39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1.25" customHeight="1">
      <c r="A956" s="39"/>
      <c r="B956" s="39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1.25" customHeight="1">
      <c r="A957" s="38">
        <f t="shared" ref="A957" si="182">A953</f>
        <v>45760</v>
      </c>
      <c r="B957" s="38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1.25" customHeight="1">
      <c r="A958" s="38"/>
      <c r="B958" s="38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1.25" customHeight="1">
      <c r="A959" s="36" t="str">
        <f>IF(COUNTIF($N$18:$N$60,A953)=1,VLOOKUP(A953,$N$18:$O$60,2,0),"")</f>
        <v/>
      </c>
      <c r="B959" s="36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1.25" customHeight="1">
      <c r="A960" s="37"/>
      <c r="B960" s="37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33.75" customHeight="1">
      <c r="A961" s="40">
        <f>TRUNC((A963-WEEKDAY(A963,2)-DATE(YEAR(A963+4-WEEKDAY(A963,2)),1,-10))/7)</f>
        <v>16</v>
      </c>
      <c r="B961" s="40"/>
      <c r="C961" s="35" t="str">
        <f>IF(MONTH(A963)=MONTH(A1017),VLOOKUP(MONTH(A963),$R$1:$S$12,2,2)&amp;" "&amp;YEAR(A963),VLOOKUP(MONTH(A963),$R$1:$S$12,2,2)&amp;" "&amp;YEAR(A963)&amp;" / "&amp;VLOOKUP(MONTH(A1017),$R$1:$S$12,2,2)&amp;" "&amp;YEAR(A1017))</f>
        <v>April 2025</v>
      </c>
      <c r="D961" s="35"/>
      <c r="E961" s="35"/>
      <c r="F961" s="35"/>
      <c r="G961" s="35"/>
      <c r="H961" s="35"/>
      <c r="I961" s="35"/>
      <c r="J961" s="35"/>
      <c r="K961" s="35"/>
      <c r="L961" s="35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1.25" customHeight="1">
      <c r="A962" s="21"/>
      <c r="B962" s="21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1.25" customHeight="1">
      <c r="A963" s="30">
        <f t="shared" ref="A963" si="183">A953+1</f>
        <v>45761</v>
      </c>
      <c r="B963" s="30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1.25" customHeight="1">
      <c r="A964" s="30"/>
      <c r="B964" s="30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1.25" customHeight="1">
      <c r="A965" s="30"/>
      <c r="B965" s="30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1.25" customHeight="1">
      <c r="A966" s="30"/>
      <c r="B966" s="30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1.25" customHeight="1">
      <c r="A967" s="31">
        <f t="shared" ref="A967" si="184">A963</f>
        <v>45761</v>
      </c>
      <c r="B967" s="3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1.25" customHeight="1">
      <c r="A968" s="31"/>
      <c r="B968" s="3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1.25" customHeight="1">
      <c r="A969" s="32" t="str">
        <f>IF(COUNTIF($N$18:$N$60,A963)=1,VLOOKUP(A963,$N$18:$O$60,2,0),"")</f>
        <v/>
      </c>
      <c r="B969" s="3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1.25" customHeight="1">
      <c r="A970" s="33"/>
      <c r="B970" s="3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1.25" customHeight="1">
      <c r="A971" s="21"/>
      <c r="B971" s="21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1.25" customHeight="1">
      <c r="A972" s="30">
        <f t="shared" ref="A972" si="185">A963+1</f>
        <v>45762</v>
      </c>
      <c r="B972" s="30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1.25" customHeight="1">
      <c r="A973" s="30"/>
      <c r="B973" s="30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1.25" customHeight="1">
      <c r="A974" s="30"/>
      <c r="B974" s="30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1.25" customHeight="1">
      <c r="A975" s="30"/>
      <c r="B975" s="30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1.25" customHeight="1">
      <c r="A976" s="31">
        <f t="shared" ref="A976" si="186">A972</f>
        <v>45762</v>
      </c>
      <c r="B976" s="3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1.25" customHeight="1">
      <c r="A977" s="31"/>
      <c r="B977" s="3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1.25" customHeight="1">
      <c r="A978" s="32" t="str">
        <f>IF(COUNTIF($N$18:$N$60,A972)=1,VLOOKUP(A972,$N$18:$O$60,2,0),"")</f>
        <v/>
      </c>
      <c r="B978" s="3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1.25" customHeight="1">
      <c r="A979" s="33"/>
      <c r="B979" s="3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1.25" customHeight="1">
      <c r="A980" s="22"/>
      <c r="B980" s="2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1.25" customHeight="1">
      <c r="A981" s="30">
        <f t="shared" ref="A981" si="187">A972+1</f>
        <v>45763</v>
      </c>
      <c r="B981" s="30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1.25" customHeight="1">
      <c r="A982" s="30"/>
      <c r="B982" s="30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1.25" customHeight="1">
      <c r="A983" s="30"/>
      <c r="B983" s="30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1.25" customHeight="1">
      <c r="A984" s="30"/>
      <c r="B984" s="30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1.25" customHeight="1">
      <c r="A985" s="31">
        <f t="shared" ref="A985" si="188">A981</f>
        <v>45763</v>
      </c>
      <c r="B985" s="3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1.25" customHeight="1">
      <c r="A986" s="31"/>
      <c r="B986" s="3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1.25" customHeight="1">
      <c r="A987" s="32" t="str">
        <f>IF(COUNTIF($N$18:$N$60,A981)=1,VLOOKUP(A981,$N$18:$O$60,2,0),"")</f>
        <v/>
      </c>
      <c r="B987" s="3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1.25" customHeight="1">
      <c r="A988" s="33"/>
      <c r="B988" s="3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1.25" customHeight="1">
      <c r="A989" s="22"/>
      <c r="B989" s="2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1.25" customHeight="1">
      <c r="A990" s="30">
        <f t="shared" ref="A990" si="189">A981+1</f>
        <v>45764</v>
      </c>
      <c r="B990" s="30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1.25" customHeight="1">
      <c r="A991" s="30"/>
      <c r="B991" s="30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1.25" customHeight="1">
      <c r="A992" s="30"/>
      <c r="B992" s="30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1.25" customHeight="1">
      <c r="A993" s="30"/>
      <c r="B993" s="30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1.25" customHeight="1">
      <c r="A994" s="31">
        <f t="shared" ref="A994" si="190">A990</f>
        <v>45764</v>
      </c>
      <c r="B994" s="3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1.25" customHeight="1">
      <c r="A995" s="31"/>
      <c r="B995" s="3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1.25" customHeight="1">
      <c r="A996" s="32" t="str">
        <f>IF(COUNTIF($N$18:$N$60,A990)=1,VLOOKUP(A990,$N$18:$O$60,2,0),"")</f>
        <v/>
      </c>
      <c r="B996" s="3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1.25" customHeight="1">
      <c r="A997" s="33"/>
      <c r="B997" s="3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1.25" customHeight="1">
      <c r="A998" s="7"/>
      <c r="B998" s="7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1.25" customHeight="1">
      <c r="A999" s="30">
        <f t="shared" ref="A999" si="191">A990+1</f>
        <v>45765</v>
      </c>
      <c r="B999" s="30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1.25" customHeight="1">
      <c r="A1000" s="30"/>
      <c r="B1000" s="30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1.25" customHeight="1">
      <c r="A1001" s="30"/>
      <c r="B1001" s="30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1:32" ht="11.25" customHeight="1">
      <c r="A1002" s="30"/>
      <c r="B1002" s="30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 spans="1:32" ht="11.25" customHeight="1">
      <c r="A1003" s="31">
        <f t="shared" ref="A1003" si="192">A999</f>
        <v>45765</v>
      </c>
      <c r="B1003" s="3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 spans="1:32" ht="11.25" customHeight="1">
      <c r="A1004" s="31"/>
      <c r="B1004" s="3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</row>
    <row r="1005" spans="1:32" ht="11.25" customHeight="1">
      <c r="A1005" s="32" t="str">
        <f>IF(COUNTIF($N$18:$N$60,A999)=1,VLOOKUP(A999,$N$18:$O$60,2,0),"")</f>
        <v>Karfreitag</v>
      </c>
      <c r="B1005" s="32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</row>
    <row r="1006" spans="1:32" ht="11.25" customHeight="1">
      <c r="A1006" s="33"/>
      <c r="B1006" s="3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</row>
    <row r="1007" spans="1:32" ht="11.25" customHeight="1">
      <c r="A1007" s="16"/>
      <c r="B1007" s="16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</row>
    <row r="1008" spans="1:32" ht="11.25" customHeight="1">
      <c r="A1008" s="39">
        <f t="shared" ref="A1008" si="193">A999+1</f>
        <v>45766</v>
      </c>
      <c r="B1008" s="39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</row>
    <row r="1009" spans="1:32" ht="11.25" customHeight="1">
      <c r="A1009" s="39"/>
      <c r="B1009" s="39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</row>
    <row r="1010" spans="1:32" ht="11.25" customHeight="1">
      <c r="A1010" s="39"/>
      <c r="B1010" s="39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</row>
    <row r="1011" spans="1:32" ht="11.25" customHeight="1">
      <c r="A1011" s="39"/>
      <c r="B1011" s="39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</row>
    <row r="1012" spans="1:32" ht="11.25" customHeight="1">
      <c r="A1012" s="38">
        <f t="shared" ref="A1012" si="194">A1008</f>
        <v>45766</v>
      </c>
      <c r="B1012" s="38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</row>
    <row r="1013" spans="1:32" ht="11.25" customHeight="1">
      <c r="A1013" s="38"/>
      <c r="B1013" s="38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</row>
    <row r="1014" spans="1:32" ht="11.25" customHeight="1">
      <c r="A1014" s="36" t="str">
        <f>IF(COUNTIF($N$18:$N$60,A1008)=1,VLOOKUP(A1008,$N$18:$O$60,2,0),"")</f>
        <v>Ostersamstag</v>
      </c>
      <c r="B1014" s="36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</row>
    <row r="1015" spans="1:32" ht="11.25" customHeight="1">
      <c r="A1015" s="37"/>
      <c r="B1015" s="37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</row>
    <row r="1016" spans="1:32" ht="11.25" customHeight="1">
      <c r="A1016" s="19"/>
      <c r="B1016" s="19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</row>
    <row r="1017" spans="1:32" ht="11.25" customHeight="1">
      <c r="A1017" s="39">
        <f t="shared" ref="A1017" si="195">A1008+1</f>
        <v>45767</v>
      </c>
      <c r="B1017" s="39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</row>
    <row r="1018" spans="1:32" ht="11.25" customHeight="1">
      <c r="A1018" s="39"/>
      <c r="B1018" s="39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</row>
    <row r="1019" spans="1:32" ht="11.25" customHeight="1">
      <c r="A1019" s="39"/>
      <c r="B1019" s="39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</row>
    <row r="1020" spans="1:32" ht="11.25" customHeight="1">
      <c r="A1020" s="39"/>
      <c r="B1020" s="39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</row>
    <row r="1021" spans="1:32" ht="11.25" customHeight="1">
      <c r="A1021" s="38">
        <f t="shared" ref="A1021" si="196">A1017</f>
        <v>45767</v>
      </c>
      <c r="B1021" s="38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</row>
    <row r="1022" spans="1:32" ht="11.25" customHeight="1">
      <c r="A1022" s="38"/>
      <c r="B1022" s="38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</row>
    <row r="1023" spans="1:32" ht="11.25" customHeight="1">
      <c r="A1023" s="36" t="str">
        <f>IF(COUNTIF($N$18:$N$60,A1017)=1,VLOOKUP(A1017,$N$18:$O$60,2,0),"")</f>
        <v>Ostersonntag</v>
      </c>
      <c r="B1023" s="36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</row>
    <row r="1024" spans="1:32" ht="11.25" customHeight="1">
      <c r="A1024" s="37"/>
      <c r="B1024" s="37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</row>
    <row r="1025" spans="1:32" ht="33.75" customHeight="1">
      <c r="A1025" s="40">
        <f>TRUNC((A1027-WEEKDAY(A1027,2)-DATE(YEAR(A1027+4-WEEKDAY(A1027,2)),1,-10))/7)</f>
        <v>17</v>
      </c>
      <c r="B1025" s="40"/>
      <c r="C1025" s="35" t="str">
        <f>IF(MONTH(A1027)=MONTH(A1081),VLOOKUP(MONTH(A1027),$R$1:$S$12,2,2)&amp;" "&amp;YEAR(A1027),VLOOKUP(MONTH(A1027),$R$1:$S$12,2,2)&amp;" "&amp;YEAR(A1027)&amp;" / "&amp;VLOOKUP(MONTH(A1081),$R$1:$S$12,2,2)&amp;" "&amp;YEAR(A1081))</f>
        <v>April 2025</v>
      </c>
      <c r="D1025" s="35"/>
      <c r="E1025" s="35"/>
      <c r="F1025" s="35"/>
      <c r="G1025" s="35"/>
      <c r="H1025" s="35"/>
      <c r="I1025" s="35"/>
      <c r="J1025" s="35"/>
      <c r="K1025" s="35"/>
      <c r="L1025" s="3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</row>
    <row r="1026" spans="1:32" ht="11.25" customHeight="1">
      <c r="A1026" s="21"/>
      <c r="B1026" s="21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</row>
    <row r="1027" spans="1:32" ht="11.25" customHeight="1">
      <c r="A1027" s="30">
        <f t="shared" ref="A1027" si="197">A1017+1</f>
        <v>45768</v>
      </c>
      <c r="B1027" s="30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</row>
    <row r="1028" spans="1:32" ht="11.25" customHeight="1">
      <c r="A1028" s="30"/>
      <c r="B1028" s="30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</row>
    <row r="1029" spans="1:32" ht="11.25" customHeight="1">
      <c r="A1029" s="30"/>
      <c r="B1029" s="30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</row>
    <row r="1030" spans="1:32" ht="11.25" customHeight="1">
      <c r="A1030" s="30"/>
      <c r="B1030" s="30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</row>
    <row r="1031" spans="1:32" ht="11.25" customHeight="1">
      <c r="A1031" s="31">
        <f t="shared" ref="A1031" si="198">A1027</f>
        <v>45768</v>
      </c>
      <c r="B1031" s="31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</row>
    <row r="1032" spans="1:32" ht="11.25" customHeight="1">
      <c r="A1032" s="31"/>
      <c r="B1032" s="31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</row>
    <row r="1033" spans="1:32" ht="11.25" customHeight="1">
      <c r="A1033" s="32" t="str">
        <f>IF(COUNTIF($N$18:$N$60,A1027)=1,VLOOKUP(A1027,$N$18:$O$60,2,0),"")</f>
        <v>Ostermontag</v>
      </c>
      <c r="B1033" s="32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</row>
    <row r="1034" spans="1:32" ht="11.25" customHeight="1">
      <c r="A1034" s="33"/>
      <c r="B1034" s="3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</row>
    <row r="1035" spans="1:32" ht="11.25" customHeight="1">
      <c r="A1035" s="21"/>
      <c r="B1035" s="21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</row>
    <row r="1036" spans="1:32" ht="11.25" customHeight="1">
      <c r="A1036" s="30">
        <f t="shared" ref="A1036" si="199">A1027+1</f>
        <v>45769</v>
      </c>
      <c r="B1036" s="30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</row>
    <row r="1037" spans="1:32" ht="11.25" customHeight="1">
      <c r="A1037" s="30"/>
      <c r="B1037" s="30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</row>
    <row r="1038" spans="1:32" ht="11.25" customHeight="1">
      <c r="A1038" s="30"/>
      <c r="B1038" s="30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</row>
    <row r="1039" spans="1:32" ht="11.25" customHeight="1">
      <c r="A1039" s="30"/>
      <c r="B1039" s="30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</row>
    <row r="1040" spans="1:32" ht="11.25" customHeight="1">
      <c r="A1040" s="31">
        <f t="shared" ref="A1040" si="200">A1036</f>
        <v>45769</v>
      </c>
      <c r="B1040" s="31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</row>
    <row r="1041" spans="1:32" ht="11.25" customHeight="1">
      <c r="A1041" s="31"/>
      <c r="B1041" s="31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</row>
    <row r="1042" spans="1:32" ht="11.25" customHeight="1">
      <c r="A1042" s="32" t="str">
        <f>IF(COUNTIF($N$18:$N$60,A1036)=1,VLOOKUP(A1036,$N$18:$O$60,2,0),"")</f>
        <v/>
      </c>
      <c r="B1042" s="32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</row>
    <row r="1043" spans="1:32" ht="11.25" customHeight="1">
      <c r="A1043" s="33"/>
      <c r="B1043" s="3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</row>
    <row r="1044" spans="1:32" ht="11.25" customHeight="1">
      <c r="A1044" s="22"/>
      <c r="B1044" s="2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</row>
    <row r="1045" spans="1:32" ht="11.25" customHeight="1">
      <c r="A1045" s="30">
        <f t="shared" ref="A1045" si="201">A1036+1</f>
        <v>45770</v>
      </c>
      <c r="B1045" s="30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</row>
    <row r="1046" spans="1:32" ht="11.25" customHeight="1">
      <c r="A1046" s="30"/>
      <c r="B1046" s="30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</row>
    <row r="1047" spans="1:32" ht="11.25" customHeight="1">
      <c r="A1047" s="30"/>
      <c r="B1047" s="30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</row>
    <row r="1048" spans="1:32" ht="11.25" customHeight="1">
      <c r="A1048" s="30"/>
      <c r="B1048" s="30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</row>
    <row r="1049" spans="1:32" ht="11.25" customHeight="1">
      <c r="A1049" s="31">
        <f t="shared" ref="A1049" si="202">A1045</f>
        <v>45770</v>
      </c>
      <c r="B1049" s="31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</row>
    <row r="1050" spans="1:32" ht="11.25" customHeight="1">
      <c r="A1050" s="31"/>
      <c r="B1050" s="31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</row>
    <row r="1051" spans="1:32" ht="11.25" customHeight="1">
      <c r="A1051" s="32" t="str">
        <f>IF(COUNTIF($N$18:$N$60,A1045)=1,VLOOKUP(A1045,$N$18:$O$60,2,0),"")</f>
        <v/>
      </c>
      <c r="B1051" s="32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</row>
    <row r="1052" spans="1:32" ht="11.25" customHeight="1">
      <c r="A1052" s="33"/>
      <c r="B1052" s="3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</row>
    <row r="1053" spans="1:32" ht="11.25" customHeight="1">
      <c r="A1053" s="22"/>
      <c r="B1053" s="2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</row>
    <row r="1054" spans="1:32" ht="11.25" customHeight="1">
      <c r="A1054" s="30">
        <f t="shared" ref="A1054" si="203">A1045+1</f>
        <v>45771</v>
      </c>
      <c r="B1054" s="30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</row>
    <row r="1055" spans="1:32" ht="11.25" customHeight="1">
      <c r="A1055" s="30"/>
      <c r="B1055" s="30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</row>
    <row r="1056" spans="1:32" ht="11.25" customHeight="1">
      <c r="A1056" s="30"/>
      <c r="B1056" s="30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</row>
    <row r="1057" spans="1:32" ht="11.25" customHeight="1">
      <c r="A1057" s="30"/>
      <c r="B1057" s="30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</row>
    <row r="1058" spans="1:32" ht="11.25" customHeight="1">
      <c r="A1058" s="31">
        <f t="shared" ref="A1058" si="204">A1054</f>
        <v>45771</v>
      </c>
      <c r="B1058" s="31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</row>
    <row r="1059" spans="1:32" ht="11.25" customHeight="1">
      <c r="A1059" s="31"/>
      <c r="B1059" s="31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</row>
    <row r="1060" spans="1:32" ht="11.25" customHeight="1">
      <c r="A1060" s="32" t="str">
        <f>IF(COUNTIF($N$18:$N$60,A1054)=1,VLOOKUP(A1054,$N$18:$O$60,2,0),"")</f>
        <v/>
      </c>
      <c r="B1060" s="32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</row>
    <row r="1061" spans="1:32" ht="11.25" customHeight="1">
      <c r="A1061" s="33"/>
      <c r="B1061" s="3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</row>
    <row r="1062" spans="1:32" ht="11.25" customHeight="1">
      <c r="A1062" s="7"/>
      <c r="B1062" s="7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</row>
    <row r="1063" spans="1:32" ht="11.25" customHeight="1">
      <c r="A1063" s="30">
        <f t="shared" ref="A1063" si="205">A1054+1</f>
        <v>45772</v>
      </c>
      <c r="B1063" s="30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</row>
    <row r="1064" spans="1:32" ht="11.25" customHeight="1">
      <c r="A1064" s="30"/>
      <c r="B1064" s="30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</row>
    <row r="1065" spans="1:32" ht="11.25" customHeight="1">
      <c r="A1065" s="30"/>
      <c r="B1065" s="30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</row>
    <row r="1066" spans="1:32" ht="11.25" customHeight="1">
      <c r="A1066" s="30"/>
      <c r="B1066" s="30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</row>
    <row r="1067" spans="1:32" ht="11.25" customHeight="1">
      <c r="A1067" s="31">
        <f t="shared" ref="A1067" si="206">A1063</f>
        <v>45772</v>
      </c>
      <c r="B1067" s="31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</row>
    <row r="1068" spans="1:32" ht="11.25" customHeight="1">
      <c r="A1068" s="31"/>
      <c r="B1068" s="31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</row>
    <row r="1069" spans="1:32" ht="11.25" customHeight="1">
      <c r="A1069" s="32" t="str">
        <f>IF(COUNTIF($N$18:$N$60,A1063)=1,VLOOKUP(A1063,$N$18:$O$60,2,0),"")</f>
        <v/>
      </c>
      <c r="B1069" s="32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</row>
    <row r="1070" spans="1:32" ht="11.25" customHeight="1">
      <c r="A1070" s="33"/>
      <c r="B1070" s="3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</row>
    <row r="1071" spans="1:32" ht="11.25" customHeight="1">
      <c r="A1071" s="16"/>
      <c r="B1071" s="16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</row>
    <row r="1072" spans="1:32" ht="11.25" customHeight="1">
      <c r="A1072" s="39">
        <f t="shared" ref="A1072" si="207">A1063+1</f>
        <v>45773</v>
      </c>
      <c r="B1072" s="39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</row>
    <row r="1073" spans="1:32" ht="11.25" customHeight="1">
      <c r="A1073" s="39"/>
      <c r="B1073" s="39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</row>
    <row r="1074" spans="1:32" ht="11.25" customHeight="1">
      <c r="A1074" s="39"/>
      <c r="B1074" s="39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</row>
    <row r="1075" spans="1:32" ht="11.25" customHeight="1">
      <c r="A1075" s="39"/>
      <c r="B1075" s="39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</row>
    <row r="1076" spans="1:32" ht="11.25" customHeight="1">
      <c r="A1076" s="38">
        <f t="shared" ref="A1076" si="208">A1072</f>
        <v>45773</v>
      </c>
      <c r="B1076" s="38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</row>
    <row r="1077" spans="1:32" ht="11.25" customHeight="1">
      <c r="A1077" s="38"/>
      <c r="B1077" s="38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</row>
    <row r="1078" spans="1:32" ht="11.25" customHeight="1">
      <c r="A1078" s="36" t="str">
        <f>IF(COUNTIF($N$18:$N$60,A1072)=1,VLOOKUP(A1072,$N$18:$O$60,2,0),"")</f>
        <v/>
      </c>
      <c r="B1078" s="36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</row>
    <row r="1079" spans="1:32" ht="11.25" customHeight="1">
      <c r="A1079" s="37"/>
      <c r="B1079" s="37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</row>
    <row r="1080" spans="1:32" ht="11.25" customHeight="1">
      <c r="A1080" s="19"/>
      <c r="B1080" s="19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</row>
    <row r="1081" spans="1:32" ht="11.25" customHeight="1">
      <c r="A1081" s="39">
        <f t="shared" ref="A1081" si="209">A1072+1</f>
        <v>45774</v>
      </c>
      <c r="B1081" s="39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</row>
    <row r="1082" spans="1:32" ht="11.25" customHeight="1">
      <c r="A1082" s="39"/>
      <c r="B1082" s="39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</row>
    <row r="1083" spans="1:32" ht="11.25" customHeight="1">
      <c r="A1083" s="39"/>
      <c r="B1083" s="39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</row>
    <row r="1084" spans="1:32" ht="11.25" customHeight="1">
      <c r="A1084" s="39"/>
      <c r="B1084" s="39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</row>
    <row r="1085" spans="1:32" ht="11.25" customHeight="1">
      <c r="A1085" s="38">
        <f t="shared" ref="A1085" si="210">A1081</f>
        <v>45774</v>
      </c>
      <c r="B1085" s="38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</row>
    <row r="1086" spans="1:32" ht="11.25" customHeight="1">
      <c r="A1086" s="38"/>
      <c r="B1086" s="38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</row>
    <row r="1087" spans="1:32" ht="11.25" customHeight="1">
      <c r="A1087" s="36" t="str">
        <f>IF(COUNTIF($N$18:$N$60,A1081)=1,VLOOKUP(A1081,$N$18:$O$60,2,0),"")</f>
        <v/>
      </c>
      <c r="B1087" s="36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</row>
    <row r="1088" spans="1:32" ht="11.25" customHeight="1">
      <c r="A1088" s="37"/>
      <c r="B1088" s="37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</row>
    <row r="1089" spans="1:32" ht="33.75" customHeight="1">
      <c r="A1089" s="40">
        <f>TRUNC((A1091-WEEKDAY(A1091,2)-DATE(YEAR(A1091+4-WEEKDAY(A1091,2)),1,-10))/7)</f>
        <v>18</v>
      </c>
      <c r="B1089" s="40"/>
      <c r="C1089" s="35" t="str">
        <f>IF(MONTH(A1091)=MONTH(A1145),VLOOKUP(MONTH(A1091),$R$1:$S$12,2,2)&amp;" "&amp;YEAR(A1091),VLOOKUP(MONTH(A1091),$R$1:$S$12,2,2)&amp;" "&amp;YEAR(A1091)&amp;" / "&amp;VLOOKUP(MONTH(A1145),$R$1:$S$12,2,2)&amp;" "&amp;YEAR(A1145))</f>
        <v>April 2025 / Mai 2025</v>
      </c>
      <c r="D1089" s="35"/>
      <c r="E1089" s="35"/>
      <c r="F1089" s="35"/>
      <c r="G1089" s="35"/>
      <c r="H1089" s="35"/>
      <c r="I1089" s="35"/>
      <c r="J1089" s="35"/>
      <c r="K1089" s="35"/>
      <c r="L1089" s="35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</row>
    <row r="1090" spans="1:32" ht="11.25" customHeight="1">
      <c r="A1090" s="21"/>
      <c r="B1090" s="21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</row>
    <row r="1091" spans="1:32" ht="11.25" customHeight="1">
      <c r="A1091" s="30">
        <f t="shared" ref="A1091" si="211">A1081+1</f>
        <v>45775</v>
      </c>
      <c r="B1091" s="30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</row>
    <row r="1092" spans="1:32" ht="11.25" customHeight="1">
      <c r="A1092" s="30"/>
      <c r="B1092" s="30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</row>
    <row r="1093" spans="1:32" ht="11.25" customHeight="1">
      <c r="A1093" s="30"/>
      <c r="B1093" s="30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</row>
    <row r="1094" spans="1:32" ht="11.25" customHeight="1">
      <c r="A1094" s="30"/>
      <c r="B1094" s="30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</row>
    <row r="1095" spans="1:32" ht="11.25" customHeight="1">
      <c r="A1095" s="31">
        <f t="shared" ref="A1095" si="212">A1091</f>
        <v>45775</v>
      </c>
      <c r="B1095" s="31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</row>
    <row r="1096" spans="1:32" ht="11.25" customHeight="1">
      <c r="A1096" s="31"/>
      <c r="B1096" s="31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</row>
    <row r="1097" spans="1:32" ht="11.25" customHeight="1">
      <c r="A1097" s="32" t="str">
        <f>IF(COUNTIF($N$18:$N$60,A1091)=1,VLOOKUP(A1091,$N$18:$O$60,2,0),"")</f>
        <v/>
      </c>
      <c r="B1097" s="32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</row>
    <row r="1098" spans="1:32" ht="11.25" customHeight="1">
      <c r="A1098" s="33"/>
      <c r="B1098" s="3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</row>
    <row r="1099" spans="1:32" ht="11.25" customHeight="1">
      <c r="A1099" s="21"/>
      <c r="B1099" s="21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</row>
    <row r="1100" spans="1:32" ht="11.25" customHeight="1">
      <c r="A1100" s="30">
        <f t="shared" ref="A1100" si="213">A1091+1</f>
        <v>45776</v>
      </c>
      <c r="B1100" s="30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</row>
    <row r="1101" spans="1:32" ht="11.25" customHeight="1">
      <c r="A1101" s="30"/>
      <c r="B1101" s="30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</row>
    <row r="1102" spans="1:32" ht="11.25" customHeight="1">
      <c r="A1102" s="30"/>
      <c r="B1102" s="30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</row>
    <row r="1103" spans="1:32" ht="11.25" customHeight="1">
      <c r="A1103" s="30"/>
      <c r="B1103" s="30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</row>
    <row r="1104" spans="1:32" ht="11.25" customHeight="1">
      <c r="A1104" s="31">
        <f t="shared" ref="A1104" si="214">A1100</f>
        <v>45776</v>
      </c>
      <c r="B1104" s="31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</row>
    <row r="1105" spans="1:32" ht="11.25" customHeight="1">
      <c r="A1105" s="31"/>
      <c r="B1105" s="31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</row>
    <row r="1106" spans="1:32" ht="11.25" customHeight="1">
      <c r="A1106" s="32" t="str">
        <f>IF(COUNTIF($N$18:$N$60,A1100)=1,VLOOKUP(A1100,$N$18:$O$60,2,0),"")</f>
        <v/>
      </c>
      <c r="B1106" s="32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</row>
    <row r="1107" spans="1:32" ht="11.25" customHeight="1">
      <c r="A1107" s="33"/>
      <c r="B1107" s="3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</row>
    <row r="1108" spans="1:32" ht="11.25" customHeight="1">
      <c r="A1108" s="22"/>
      <c r="B1108" s="2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</row>
    <row r="1109" spans="1:32" ht="11.25" customHeight="1">
      <c r="A1109" s="30">
        <f t="shared" ref="A1109" si="215">A1100+1</f>
        <v>45777</v>
      </c>
      <c r="B1109" s="30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</row>
    <row r="1110" spans="1:32" ht="11.25" customHeight="1">
      <c r="A1110" s="30"/>
      <c r="B1110" s="30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</row>
    <row r="1111" spans="1:32" ht="11.25" customHeight="1">
      <c r="A1111" s="30"/>
      <c r="B1111" s="30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</row>
    <row r="1112" spans="1:32" ht="11.25" customHeight="1">
      <c r="A1112" s="30"/>
      <c r="B1112" s="30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</row>
    <row r="1113" spans="1:32" ht="11.25" customHeight="1">
      <c r="A1113" s="31">
        <f t="shared" ref="A1113" si="216">A1109</f>
        <v>45777</v>
      </c>
      <c r="B1113" s="31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</row>
    <row r="1114" spans="1:32" ht="11.25" customHeight="1">
      <c r="A1114" s="31"/>
      <c r="B1114" s="31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</row>
    <row r="1115" spans="1:32" ht="11.25" customHeight="1">
      <c r="A1115" s="32" t="str">
        <f>IF(COUNTIF($N$18:$N$60,A1109)=1,VLOOKUP(A1109,$N$18:$O$60,2,0),"")</f>
        <v/>
      </c>
      <c r="B1115" s="32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</row>
    <row r="1116" spans="1:32" ht="11.25" customHeight="1">
      <c r="A1116" s="33"/>
      <c r="B1116" s="3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</row>
    <row r="1117" spans="1:32" ht="11.25" customHeight="1">
      <c r="A1117" s="22"/>
      <c r="B1117" s="2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</row>
    <row r="1118" spans="1:32" ht="11.25" customHeight="1">
      <c r="A1118" s="30">
        <f t="shared" ref="A1118" si="217">A1109+1</f>
        <v>45778</v>
      </c>
      <c r="B1118" s="30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</row>
    <row r="1119" spans="1:32" ht="11.25" customHeight="1">
      <c r="A1119" s="30"/>
      <c r="B1119" s="30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</row>
    <row r="1120" spans="1:32" ht="11.25" customHeight="1">
      <c r="A1120" s="30"/>
      <c r="B1120" s="30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</row>
    <row r="1121" spans="1:32" ht="11.25" customHeight="1">
      <c r="A1121" s="30"/>
      <c r="B1121" s="30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</row>
    <row r="1122" spans="1:32" ht="11.25" customHeight="1">
      <c r="A1122" s="31">
        <f t="shared" ref="A1122" si="218">A1118</f>
        <v>45778</v>
      </c>
      <c r="B1122" s="31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</row>
    <row r="1123" spans="1:32" ht="11.25" customHeight="1">
      <c r="A1123" s="31"/>
      <c r="B1123" s="31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</row>
    <row r="1124" spans="1:32" ht="11.25" customHeight="1">
      <c r="A1124" s="32" t="str">
        <f>IF(COUNTIF($N$18:$N$60,A1118)=1,VLOOKUP(A1118,$N$18:$O$60,2,0),"")</f>
        <v>Maifeiertag</v>
      </c>
      <c r="B1124" s="32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</row>
    <row r="1125" spans="1:32" ht="11.25" customHeight="1">
      <c r="A1125" s="33"/>
      <c r="B1125" s="3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</row>
    <row r="1126" spans="1:32" ht="11.25" customHeight="1">
      <c r="A1126" s="7"/>
      <c r="B1126" s="7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</row>
    <row r="1127" spans="1:32" ht="11.25" customHeight="1">
      <c r="A1127" s="30">
        <f t="shared" ref="A1127" si="219">A1118+1</f>
        <v>45779</v>
      </c>
      <c r="B1127" s="30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</row>
    <row r="1128" spans="1:32" ht="11.25" customHeight="1">
      <c r="A1128" s="30"/>
      <c r="B1128" s="30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</row>
    <row r="1129" spans="1:32" ht="11.25" customHeight="1">
      <c r="A1129" s="30"/>
      <c r="B1129" s="30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</row>
    <row r="1130" spans="1:32" ht="11.25" customHeight="1">
      <c r="A1130" s="30"/>
      <c r="B1130" s="30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</row>
    <row r="1131" spans="1:32" ht="11.25" customHeight="1">
      <c r="A1131" s="31">
        <f t="shared" ref="A1131" si="220">A1127</f>
        <v>45779</v>
      </c>
      <c r="B1131" s="31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</row>
    <row r="1132" spans="1:32" ht="11.25" customHeight="1">
      <c r="A1132" s="31"/>
      <c r="B1132" s="31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</row>
    <row r="1133" spans="1:32" ht="11.25" customHeight="1">
      <c r="A1133" s="32" t="str">
        <f>IF(COUNTIF($N$18:$N$60,A1127)=1,VLOOKUP(A1127,$N$18:$O$60,2,0),"")</f>
        <v/>
      </c>
      <c r="B1133" s="32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</row>
    <row r="1134" spans="1:32" ht="11.25" customHeight="1">
      <c r="A1134" s="33"/>
      <c r="B1134" s="3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</row>
    <row r="1135" spans="1:32" ht="11.25" customHeight="1">
      <c r="A1135" s="16"/>
      <c r="B1135" s="16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</row>
    <row r="1136" spans="1:32" ht="11.25" customHeight="1">
      <c r="A1136" s="39">
        <f t="shared" ref="A1136" si="221">A1127+1</f>
        <v>45780</v>
      </c>
      <c r="B1136" s="39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</row>
    <row r="1137" spans="1:32" ht="11.25" customHeight="1">
      <c r="A1137" s="39"/>
      <c r="B1137" s="39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</row>
    <row r="1138" spans="1:32" ht="11.25" customHeight="1">
      <c r="A1138" s="39"/>
      <c r="B1138" s="39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</row>
    <row r="1139" spans="1:32" ht="11.25" customHeight="1">
      <c r="A1139" s="39"/>
      <c r="B1139" s="39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</row>
    <row r="1140" spans="1:32" ht="11.25" customHeight="1">
      <c r="A1140" s="38">
        <f t="shared" ref="A1140" si="222">A1136</f>
        <v>45780</v>
      </c>
      <c r="B1140" s="38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</row>
    <row r="1141" spans="1:32" ht="11.25" customHeight="1">
      <c r="A1141" s="38"/>
      <c r="B1141" s="38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</row>
    <row r="1142" spans="1:32" ht="11.25" customHeight="1">
      <c r="A1142" s="36" t="str">
        <f>IF(COUNTIF($N$18:$N$60,A1136)=1,VLOOKUP(A1136,$N$18:$O$60,2,0),"")</f>
        <v/>
      </c>
      <c r="B1142" s="36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</row>
    <row r="1143" spans="1:32" ht="11.25" customHeight="1">
      <c r="A1143" s="37"/>
      <c r="B1143" s="37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</row>
    <row r="1144" spans="1:32" ht="11.25" customHeight="1">
      <c r="A1144" s="19"/>
      <c r="B1144" s="19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</row>
    <row r="1145" spans="1:32" ht="11.25" customHeight="1">
      <c r="A1145" s="39">
        <f t="shared" ref="A1145" si="223">A1136+1</f>
        <v>45781</v>
      </c>
      <c r="B1145" s="39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</row>
    <row r="1146" spans="1:32" ht="11.25" customHeight="1">
      <c r="A1146" s="39"/>
      <c r="B1146" s="39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</row>
    <row r="1147" spans="1:32" ht="11.25" customHeight="1">
      <c r="A1147" s="39"/>
      <c r="B1147" s="39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</row>
    <row r="1148" spans="1:32" ht="11.25" customHeight="1">
      <c r="A1148" s="39"/>
      <c r="B1148" s="39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</row>
    <row r="1149" spans="1:32" ht="11.25" customHeight="1">
      <c r="A1149" s="38">
        <f t="shared" ref="A1149" si="224">A1145</f>
        <v>45781</v>
      </c>
      <c r="B1149" s="38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</row>
    <row r="1150" spans="1:32" ht="11.25" customHeight="1">
      <c r="A1150" s="38"/>
      <c r="B1150" s="38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</row>
    <row r="1151" spans="1:32" ht="11.25" customHeight="1">
      <c r="A1151" s="36" t="str">
        <f>IF(COUNTIF($N$18:$N$60,A1145)=1,VLOOKUP(A1145,$N$18:$O$60,2,0),"")</f>
        <v/>
      </c>
      <c r="B1151" s="36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</row>
    <row r="1152" spans="1:32" ht="11.25" customHeight="1">
      <c r="A1152" s="37"/>
      <c r="B1152" s="37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</row>
    <row r="1153" spans="1:32" ht="33.75" customHeight="1">
      <c r="A1153" s="40">
        <f>TRUNC((A1155-WEEKDAY(A1155,2)-DATE(YEAR(A1155+4-WEEKDAY(A1155,2)),1,-10))/7)</f>
        <v>19</v>
      </c>
      <c r="B1153" s="40"/>
      <c r="C1153" s="35" t="str">
        <f>IF(MONTH(A1155)=MONTH(A1209),VLOOKUP(MONTH(A1155),$R$1:$S$12,2,2)&amp;" "&amp;YEAR(A1155),VLOOKUP(MONTH(A1155),$R$1:$S$12,2,2)&amp;" "&amp;YEAR(A1155)&amp;" / "&amp;VLOOKUP(MONTH(A1209),$R$1:$S$12,2,2)&amp;" "&amp;YEAR(A1209))</f>
        <v>Mai 2025</v>
      </c>
      <c r="D1153" s="35"/>
      <c r="E1153" s="35"/>
      <c r="F1153" s="35"/>
      <c r="G1153" s="35"/>
      <c r="H1153" s="35"/>
      <c r="I1153" s="35"/>
      <c r="J1153" s="35"/>
      <c r="K1153" s="35"/>
      <c r="L1153" s="35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</row>
    <row r="1154" spans="1:32" ht="11.25" customHeight="1">
      <c r="A1154" s="21"/>
      <c r="B1154" s="21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</row>
    <row r="1155" spans="1:32" ht="11.25" customHeight="1">
      <c r="A1155" s="30">
        <f t="shared" ref="A1155" si="225">A1145+1</f>
        <v>45782</v>
      </c>
      <c r="B1155" s="30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</row>
    <row r="1156" spans="1:32" ht="11.25" customHeight="1">
      <c r="A1156" s="30"/>
      <c r="B1156" s="30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</row>
    <row r="1157" spans="1:32" ht="11.25" customHeight="1">
      <c r="A1157" s="30"/>
      <c r="B1157" s="30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</row>
    <row r="1158" spans="1:32" ht="11.25" customHeight="1">
      <c r="A1158" s="30"/>
      <c r="B1158" s="30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</row>
    <row r="1159" spans="1:32" ht="11.25" customHeight="1">
      <c r="A1159" s="31">
        <f t="shared" ref="A1159" si="226">A1155</f>
        <v>45782</v>
      </c>
      <c r="B1159" s="31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</row>
    <row r="1160" spans="1:32" ht="11.25" customHeight="1">
      <c r="A1160" s="31"/>
      <c r="B1160" s="31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</row>
    <row r="1161" spans="1:32" ht="11.25" customHeight="1">
      <c r="A1161" s="32" t="str">
        <f>IF(COUNTIF($N$18:$N$60,A1155)=1,VLOOKUP(A1155,$N$18:$O$60,2,0),"")</f>
        <v/>
      </c>
      <c r="B1161" s="32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</row>
    <row r="1162" spans="1:32" ht="11.25" customHeight="1">
      <c r="A1162" s="33"/>
      <c r="B1162" s="3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</row>
    <row r="1163" spans="1:32" ht="11.25" customHeight="1">
      <c r="A1163" s="21"/>
      <c r="B1163" s="21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</row>
    <row r="1164" spans="1:32" ht="11.25" customHeight="1">
      <c r="A1164" s="30">
        <f t="shared" ref="A1164" si="227">A1155+1</f>
        <v>45783</v>
      </c>
      <c r="B1164" s="30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</row>
    <row r="1165" spans="1:32" ht="11.25" customHeight="1">
      <c r="A1165" s="30"/>
      <c r="B1165" s="30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</row>
    <row r="1166" spans="1:32" ht="11.25" customHeight="1">
      <c r="A1166" s="30"/>
      <c r="B1166" s="30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</row>
    <row r="1167" spans="1:32" ht="11.25" customHeight="1">
      <c r="A1167" s="30"/>
      <c r="B1167" s="30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</row>
    <row r="1168" spans="1:32" ht="11.25" customHeight="1">
      <c r="A1168" s="31">
        <f t="shared" ref="A1168" si="228">A1164</f>
        <v>45783</v>
      </c>
      <c r="B1168" s="31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</row>
    <row r="1169" spans="1:32" ht="11.25" customHeight="1">
      <c r="A1169" s="31"/>
      <c r="B1169" s="3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</row>
    <row r="1170" spans="1:32" ht="11.25" customHeight="1">
      <c r="A1170" s="32" t="str">
        <f>IF(COUNTIF($N$18:$N$60,A1164)=1,VLOOKUP(A1164,$N$18:$O$60,2,0),"")</f>
        <v/>
      </c>
      <c r="B1170" s="32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</row>
    <row r="1171" spans="1:32" ht="11.25" customHeight="1">
      <c r="A1171" s="33"/>
      <c r="B1171" s="3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</row>
    <row r="1172" spans="1:32" ht="11.25" customHeight="1">
      <c r="A1172" s="22"/>
      <c r="B1172" s="2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</row>
    <row r="1173" spans="1:32" ht="11.25" customHeight="1">
      <c r="A1173" s="30">
        <f t="shared" ref="A1173" si="229">A1164+1</f>
        <v>45784</v>
      </c>
      <c r="B1173" s="30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</row>
    <row r="1174" spans="1:32" ht="11.25" customHeight="1">
      <c r="A1174" s="30"/>
      <c r="B1174" s="30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</row>
    <row r="1175" spans="1:32" ht="11.25" customHeight="1">
      <c r="A1175" s="30"/>
      <c r="B1175" s="30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</row>
    <row r="1176" spans="1:32" ht="11.25" customHeight="1">
      <c r="A1176" s="30"/>
      <c r="B1176" s="30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</row>
    <row r="1177" spans="1:32" ht="11.25" customHeight="1">
      <c r="A1177" s="31">
        <f t="shared" ref="A1177" si="230">A1173</f>
        <v>45784</v>
      </c>
      <c r="B1177" s="31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</row>
    <row r="1178" spans="1:32" ht="11.25" customHeight="1">
      <c r="A1178" s="31"/>
      <c r="B1178" s="31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</row>
    <row r="1179" spans="1:32" ht="11.25" customHeight="1">
      <c r="A1179" s="32" t="str">
        <f>IF(COUNTIF($N$18:$N$60,A1173)=1,VLOOKUP(A1173,$N$18:$O$60,2,0),"")</f>
        <v/>
      </c>
      <c r="B1179" s="32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</row>
    <row r="1180" spans="1:32" ht="11.25" customHeight="1">
      <c r="A1180" s="33"/>
      <c r="B1180" s="3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</row>
    <row r="1181" spans="1:32" ht="11.25" customHeight="1">
      <c r="A1181" s="22"/>
      <c r="B1181" s="2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</row>
    <row r="1182" spans="1:32" ht="11.25" customHeight="1">
      <c r="A1182" s="30">
        <f t="shared" ref="A1182" si="231">A1173+1</f>
        <v>45785</v>
      </c>
      <c r="B1182" s="30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</row>
    <row r="1183" spans="1:32" ht="11.25" customHeight="1">
      <c r="A1183" s="30"/>
      <c r="B1183" s="30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</row>
    <row r="1184" spans="1:32" ht="11.25" customHeight="1">
      <c r="A1184" s="30"/>
      <c r="B1184" s="30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</row>
    <row r="1185" spans="1:32" ht="11.25" customHeight="1">
      <c r="A1185" s="30"/>
      <c r="B1185" s="30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</row>
    <row r="1186" spans="1:32" ht="11.25" customHeight="1">
      <c r="A1186" s="31">
        <f t="shared" ref="A1186" si="232">A1182</f>
        <v>45785</v>
      </c>
      <c r="B1186" s="31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</row>
    <row r="1187" spans="1:32" ht="11.25" customHeight="1">
      <c r="A1187" s="31"/>
      <c r="B1187" s="31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</row>
    <row r="1188" spans="1:32" ht="11.25" customHeight="1">
      <c r="A1188" s="32" t="str">
        <f>IF(COUNTIF($N$18:$N$60,A1182)=1,VLOOKUP(A1182,$N$18:$O$60,2,0),"")</f>
        <v/>
      </c>
      <c r="B1188" s="32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</row>
    <row r="1189" spans="1:32" ht="11.25" customHeight="1">
      <c r="A1189" s="33"/>
      <c r="B1189" s="3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</row>
    <row r="1190" spans="1:32" ht="11.25" customHeight="1">
      <c r="A1190" s="7"/>
      <c r="B1190" s="7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</row>
    <row r="1191" spans="1:32" ht="11.25" customHeight="1">
      <c r="A1191" s="30">
        <f t="shared" ref="A1191" si="233">A1182+1</f>
        <v>45786</v>
      </c>
      <c r="B1191" s="30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</row>
    <row r="1192" spans="1:32" ht="11.25" customHeight="1">
      <c r="A1192" s="30"/>
      <c r="B1192" s="30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</row>
    <row r="1193" spans="1:32" ht="11.25" customHeight="1">
      <c r="A1193" s="30"/>
      <c r="B1193" s="30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</row>
    <row r="1194" spans="1:32" ht="11.25" customHeight="1">
      <c r="A1194" s="30"/>
      <c r="B1194" s="30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</row>
    <row r="1195" spans="1:32" ht="11.25" customHeight="1">
      <c r="A1195" s="31">
        <f t="shared" ref="A1195" si="234">A1191</f>
        <v>45786</v>
      </c>
      <c r="B1195" s="31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</row>
    <row r="1196" spans="1:32" ht="11.25" customHeight="1">
      <c r="A1196" s="31"/>
      <c r="B1196" s="31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</row>
    <row r="1197" spans="1:32" ht="11.25" customHeight="1">
      <c r="A1197" s="32" t="str">
        <f>IF(COUNTIF($N$18:$N$60,A1191)=1,VLOOKUP(A1191,$N$18:$O$60,2,0),"")</f>
        <v/>
      </c>
      <c r="B1197" s="32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</row>
    <row r="1198" spans="1:32" ht="11.25" customHeight="1">
      <c r="A1198" s="33"/>
      <c r="B1198" s="3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</row>
    <row r="1199" spans="1:32" ht="11.25" customHeight="1">
      <c r="A1199" s="16"/>
      <c r="B1199" s="16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</row>
    <row r="1200" spans="1:32" ht="11.25" customHeight="1">
      <c r="A1200" s="39">
        <f t="shared" ref="A1200" si="235">A1191+1</f>
        <v>45787</v>
      </c>
      <c r="B1200" s="39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</row>
    <row r="1201" spans="1:32" ht="11.25" customHeight="1">
      <c r="A1201" s="39"/>
      <c r="B1201" s="39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</row>
    <row r="1202" spans="1:32" ht="11.25" customHeight="1">
      <c r="A1202" s="39"/>
      <c r="B1202" s="39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</row>
    <row r="1203" spans="1:32" ht="11.25" customHeight="1">
      <c r="A1203" s="39"/>
      <c r="B1203" s="39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</row>
    <row r="1204" spans="1:32" ht="11.25" customHeight="1">
      <c r="A1204" s="38">
        <f t="shared" ref="A1204" si="236">A1200</f>
        <v>45787</v>
      </c>
      <c r="B1204" s="38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</row>
    <row r="1205" spans="1:32" ht="11.25" customHeight="1">
      <c r="A1205" s="38"/>
      <c r="B1205" s="38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</row>
    <row r="1206" spans="1:32" ht="11.25" customHeight="1">
      <c r="A1206" s="36" t="str">
        <f>IF(COUNTIF($N$18:$N$60,A1200)=1,VLOOKUP(A1200,$N$18:$O$60,2,0),"")</f>
        <v/>
      </c>
      <c r="B1206" s="36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</row>
    <row r="1207" spans="1:32" ht="11.25" customHeight="1">
      <c r="A1207" s="37"/>
      <c r="B1207" s="37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</row>
    <row r="1208" spans="1:32" ht="11.25" customHeight="1">
      <c r="A1208" s="19"/>
      <c r="B1208" s="19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</row>
    <row r="1209" spans="1:32" ht="11.25" customHeight="1">
      <c r="A1209" s="39">
        <f t="shared" ref="A1209" si="237">A1200+1</f>
        <v>45788</v>
      </c>
      <c r="B1209" s="39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</row>
    <row r="1210" spans="1:32" ht="11.25" customHeight="1">
      <c r="A1210" s="39"/>
      <c r="B1210" s="39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</row>
    <row r="1211" spans="1:32" ht="11.25" customHeight="1">
      <c r="A1211" s="39"/>
      <c r="B1211" s="39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</row>
    <row r="1212" spans="1:32" ht="11.25" customHeight="1">
      <c r="A1212" s="39"/>
      <c r="B1212" s="39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</row>
    <row r="1213" spans="1:32" ht="11.25" customHeight="1">
      <c r="A1213" s="38">
        <f t="shared" ref="A1213" si="238">A1209</f>
        <v>45788</v>
      </c>
      <c r="B1213" s="38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</row>
    <row r="1214" spans="1:32" ht="11.25" customHeight="1">
      <c r="A1214" s="38"/>
      <c r="B1214" s="38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</row>
    <row r="1215" spans="1:32" ht="11.25" customHeight="1">
      <c r="A1215" s="36" t="str">
        <f>IF(COUNTIF($N$18:$N$60,A1209)=1,VLOOKUP(A1209,$N$18:$O$60,2,0),"")</f>
        <v>Muttertag</v>
      </c>
      <c r="B1215" s="36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</row>
    <row r="1216" spans="1:32" ht="11.25" customHeight="1">
      <c r="A1216" s="37"/>
      <c r="B1216" s="37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</row>
    <row r="1217" spans="1:32" ht="33.75" customHeight="1">
      <c r="A1217" s="40">
        <f>TRUNC((A1219-WEEKDAY(A1219,2)-DATE(YEAR(A1219+4-WEEKDAY(A1219,2)),1,-10))/7)</f>
        <v>20</v>
      </c>
      <c r="B1217" s="40"/>
      <c r="C1217" s="35" t="str">
        <f>IF(MONTH(A1219)=MONTH(A1273),VLOOKUP(MONTH(A1219),$R$1:$S$12,2,2)&amp;" "&amp;YEAR(A1219),VLOOKUP(MONTH(A1219),$R$1:$S$12,2,2)&amp;" "&amp;YEAR(A1219)&amp;" / "&amp;VLOOKUP(MONTH(A1273),$R$1:$S$12,2,2)&amp;" "&amp;YEAR(A1273))</f>
        <v>Mai 2025</v>
      </c>
      <c r="D1217" s="35"/>
      <c r="E1217" s="35"/>
      <c r="F1217" s="35"/>
      <c r="G1217" s="35"/>
      <c r="H1217" s="35"/>
      <c r="I1217" s="35"/>
      <c r="J1217" s="35"/>
      <c r="K1217" s="35"/>
      <c r="L1217" s="35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</row>
    <row r="1218" spans="1:32" ht="11.25" customHeight="1">
      <c r="A1218" s="21"/>
      <c r="B1218" s="21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</row>
    <row r="1219" spans="1:32" ht="11.25" customHeight="1">
      <c r="A1219" s="30">
        <f t="shared" ref="A1219" si="239">A1209+1</f>
        <v>45789</v>
      </c>
      <c r="B1219" s="30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</row>
    <row r="1220" spans="1:32" ht="11.25" customHeight="1">
      <c r="A1220" s="30"/>
      <c r="B1220" s="30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</row>
    <row r="1221" spans="1:32" ht="11.25" customHeight="1">
      <c r="A1221" s="30"/>
      <c r="B1221" s="30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</row>
    <row r="1222" spans="1:32" ht="11.25" customHeight="1">
      <c r="A1222" s="30"/>
      <c r="B1222" s="30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</row>
    <row r="1223" spans="1:32" ht="11.25" customHeight="1">
      <c r="A1223" s="31">
        <f t="shared" ref="A1223" si="240">A1219</f>
        <v>45789</v>
      </c>
      <c r="B1223" s="31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</row>
    <row r="1224" spans="1:32" ht="11.25" customHeight="1">
      <c r="A1224" s="31"/>
      <c r="B1224" s="31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</row>
    <row r="1225" spans="1:32" ht="11.25" customHeight="1">
      <c r="A1225" s="32" t="str">
        <f>IF(COUNTIF($N$18:$N$60,A1219)=1,VLOOKUP(A1219,$N$18:$O$60,2,0),"")</f>
        <v/>
      </c>
      <c r="B1225" s="32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</row>
    <row r="1226" spans="1:32" ht="11.25" customHeight="1">
      <c r="A1226" s="33"/>
      <c r="B1226" s="3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</row>
    <row r="1227" spans="1:32" ht="11.25" customHeight="1">
      <c r="A1227" s="21"/>
      <c r="B1227" s="21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</row>
    <row r="1228" spans="1:32" ht="11.25" customHeight="1">
      <c r="A1228" s="30">
        <f t="shared" ref="A1228" si="241">A1219+1</f>
        <v>45790</v>
      </c>
      <c r="B1228" s="30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</row>
    <row r="1229" spans="1:32" ht="11.25" customHeight="1">
      <c r="A1229" s="30"/>
      <c r="B1229" s="30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</row>
    <row r="1230" spans="1:32" ht="11.25" customHeight="1">
      <c r="A1230" s="30"/>
      <c r="B1230" s="30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</row>
    <row r="1231" spans="1:32" ht="11.25" customHeight="1">
      <c r="A1231" s="30"/>
      <c r="B1231" s="30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</row>
    <row r="1232" spans="1:32" ht="11.25" customHeight="1">
      <c r="A1232" s="31">
        <f t="shared" ref="A1232" si="242">A1228</f>
        <v>45790</v>
      </c>
      <c r="B1232" s="31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</row>
    <row r="1233" spans="1:32" ht="11.25" customHeight="1">
      <c r="A1233" s="31"/>
      <c r="B1233" s="31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</row>
    <row r="1234" spans="1:32" ht="11.25" customHeight="1">
      <c r="A1234" s="32" t="str">
        <f>IF(COUNTIF($N$18:$N$60,A1228)=1,VLOOKUP(A1228,$N$18:$O$60,2,0),"")</f>
        <v/>
      </c>
      <c r="B1234" s="32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</row>
    <row r="1235" spans="1:32" ht="11.25" customHeight="1">
      <c r="A1235" s="33"/>
      <c r="B1235" s="3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</row>
    <row r="1236" spans="1:32" ht="11.25" customHeight="1">
      <c r="A1236" s="22"/>
      <c r="B1236" s="22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</row>
    <row r="1237" spans="1:32" ht="11.25" customHeight="1">
      <c r="A1237" s="30">
        <f t="shared" ref="A1237" si="243">A1228+1</f>
        <v>45791</v>
      </c>
      <c r="B1237" s="30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</row>
    <row r="1238" spans="1:32" ht="11.25" customHeight="1">
      <c r="A1238" s="30"/>
      <c r="B1238" s="30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</row>
    <row r="1239" spans="1:32" ht="11.25" customHeight="1">
      <c r="A1239" s="30"/>
      <c r="B1239" s="30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</row>
    <row r="1240" spans="1:32" ht="11.25" customHeight="1">
      <c r="A1240" s="30"/>
      <c r="B1240" s="30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</row>
    <row r="1241" spans="1:32" ht="11.25" customHeight="1">
      <c r="A1241" s="31">
        <f t="shared" ref="A1241" si="244">A1237</f>
        <v>45791</v>
      </c>
      <c r="B1241" s="3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</row>
    <row r="1242" spans="1:32" ht="11.25" customHeight="1">
      <c r="A1242" s="31"/>
      <c r="B1242" s="31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</row>
    <row r="1243" spans="1:32" ht="11.25" customHeight="1">
      <c r="A1243" s="32" t="str">
        <f>IF(COUNTIF($N$18:$N$60,A1237)=1,VLOOKUP(A1237,$N$18:$O$60,2,0),"")</f>
        <v/>
      </c>
      <c r="B1243" s="32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</row>
    <row r="1244" spans="1:32" ht="11.25" customHeight="1">
      <c r="A1244" s="33"/>
      <c r="B1244" s="3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</row>
    <row r="1245" spans="1:32" ht="11.25" customHeight="1">
      <c r="A1245" s="22"/>
      <c r="B1245" s="22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</row>
    <row r="1246" spans="1:32" ht="11.25" customHeight="1">
      <c r="A1246" s="30">
        <f t="shared" ref="A1246" si="245">A1237+1</f>
        <v>45792</v>
      </c>
      <c r="B1246" s="30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</row>
    <row r="1247" spans="1:32" ht="11.25" customHeight="1">
      <c r="A1247" s="30"/>
      <c r="B1247" s="30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</row>
    <row r="1248" spans="1:32" ht="11.25" customHeight="1">
      <c r="A1248" s="30"/>
      <c r="B1248" s="30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</row>
    <row r="1249" spans="1:32" ht="11.25" customHeight="1">
      <c r="A1249" s="30"/>
      <c r="B1249" s="30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</row>
    <row r="1250" spans="1:32" ht="11.25" customHeight="1">
      <c r="A1250" s="31">
        <f t="shared" ref="A1250" si="246">A1246</f>
        <v>45792</v>
      </c>
      <c r="B1250" s="31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</row>
    <row r="1251" spans="1:32" ht="11.25" customHeight="1">
      <c r="A1251" s="31"/>
      <c r="B1251" s="31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</row>
    <row r="1252" spans="1:32" ht="11.25" customHeight="1">
      <c r="A1252" s="32" t="str">
        <f>IF(COUNTIF($N$18:$N$60,A1246)=1,VLOOKUP(A1246,$N$18:$O$60,2,0),"")</f>
        <v/>
      </c>
      <c r="B1252" s="32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</row>
    <row r="1253" spans="1:32" ht="11.25" customHeight="1">
      <c r="A1253" s="33"/>
      <c r="B1253" s="3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</row>
    <row r="1254" spans="1:32" ht="11.25" customHeight="1">
      <c r="A1254" s="7"/>
      <c r="B1254" s="7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</row>
    <row r="1255" spans="1:32" ht="11.25" customHeight="1">
      <c r="A1255" s="30">
        <f t="shared" ref="A1255" si="247">A1246+1</f>
        <v>45793</v>
      </c>
      <c r="B1255" s="30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</row>
    <row r="1256" spans="1:32" ht="11.25" customHeight="1">
      <c r="A1256" s="30"/>
      <c r="B1256" s="30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</row>
    <row r="1257" spans="1:32" ht="11.25" customHeight="1">
      <c r="A1257" s="30"/>
      <c r="B1257" s="30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</row>
    <row r="1258" spans="1:32" ht="11.25" customHeight="1">
      <c r="A1258" s="30"/>
      <c r="B1258" s="30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</row>
    <row r="1259" spans="1:32" ht="11.25" customHeight="1">
      <c r="A1259" s="31">
        <f t="shared" ref="A1259" si="248">A1255</f>
        <v>45793</v>
      </c>
      <c r="B1259" s="31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</row>
    <row r="1260" spans="1:32" ht="11.25" customHeight="1">
      <c r="A1260" s="31"/>
      <c r="B1260" s="31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</row>
    <row r="1261" spans="1:32" ht="11.25" customHeight="1">
      <c r="A1261" s="32" t="str">
        <f>IF(COUNTIF($N$18:$N$60,A1255)=1,VLOOKUP(A1255,$N$18:$O$60,2,0),"")</f>
        <v/>
      </c>
      <c r="B1261" s="32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</row>
    <row r="1262" spans="1:32" ht="11.25" customHeight="1">
      <c r="A1262" s="33"/>
      <c r="B1262" s="3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</row>
    <row r="1263" spans="1:32" ht="11.25" customHeight="1">
      <c r="A1263" s="16"/>
      <c r="B1263" s="16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</row>
    <row r="1264" spans="1:32" ht="11.25" customHeight="1">
      <c r="A1264" s="39">
        <f t="shared" ref="A1264" si="249">A1255+1</f>
        <v>45794</v>
      </c>
      <c r="B1264" s="39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</row>
    <row r="1265" spans="1:32" ht="11.25" customHeight="1">
      <c r="A1265" s="39"/>
      <c r="B1265" s="39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</row>
    <row r="1266" spans="1:32" ht="11.25" customHeight="1">
      <c r="A1266" s="39"/>
      <c r="B1266" s="39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</row>
    <row r="1267" spans="1:32" ht="11.25" customHeight="1">
      <c r="A1267" s="39"/>
      <c r="B1267" s="39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</row>
    <row r="1268" spans="1:32" ht="11.25" customHeight="1">
      <c r="A1268" s="38">
        <f t="shared" ref="A1268" si="250">A1264</f>
        <v>45794</v>
      </c>
      <c r="B1268" s="38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</row>
    <row r="1269" spans="1:32" ht="11.25" customHeight="1">
      <c r="A1269" s="38"/>
      <c r="B1269" s="38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</row>
    <row r="1270" spans="1:32" ht="11.25" customHeight="1">
      <c r="A1270" s="36" t="str">
        <f>IF(COUNTIF($N$18:$N$60,A1264)=1,VLOOKUP(A1264,$N$18:$O$60,2,0),"")</f>
        <v/>
      </c>
      <c r="B1270" s="36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</row>
    <row r="1271" spans="1:32" ht="11.25" customHeight="1">
      <c r="A1271" s="37"/>
      <c r="B1271" s="37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</row>
    <row r="1272" spans="1:32" ht="11.25" customHeight="1">
      <c r="A1272" s="19"/>
      <c r="B1272" s="19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</row>
    <row r="1273" spans="1:32" ht="11.25" customHeight="1">
      <c r="A1273" s="39">
        <f t="shared" ref="A1273" si="251">A1264+1</f>
        <v>45795</v>
      </c>
      <c r="B1273" s="39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</row>
    <row r="1274" spans="1:32" ht="11.25" customHeight="1">
      <c r="A1274" s="39"/>
      <c r="B1274" s="39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</row>
    <row r="1275" spans="1:32" ht="11.25" customHeight="1">
      <c r="A1275" s="39"/>
      <c r="B1275" s="39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</row>
    <row r="1276" spans="1:32" ht="11.25" customHeight="1">
      <c r="A1276" s="39"/>
      <c r="B1276" s="39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</row>
    <row r="1277" spans="1:32" ht="11.25" customHeight="1">
      <c r="A1277" s="38">
        <f t="shared" ref="A1277" si="252">A1273</f>
        <v>45795</v>
      </c>
      <c r="B1277" s="38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</row>
    <row r="1278" spans="1:32" ht="11.25" customHeight="1">
      <c r="A1278" s="38"/>
      <c r="B1278" s="38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</row>
    <row r="1279" spans="1:32" ht="11.25" customHeight="1">
      <c r="A1279" s="36" t="str">
        <f>IF(COUNTIF($N$18:$N$60,A1273)=1,VLOOKUP(A1273,$N$18:$O$60,2,0),"")</f>
        <v/>
      </c>
      <c r="B1279" s="36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</row>
    <row r="1280" spans="1:32" ht="11.25" customHeight="1">
      <c r="A1280" s="37"/>
      <c r="B1280" s="37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</row>
    <row r="1281" spans="1:32" ht="33.75" customHeight="1">
      <c r="A1281" s="40">
        <f>TRUNC((A1283-WEEKDAY(A1283,2)-DATE(YEAR(A1283+4-WEEKDAY(A1283,2)),1,-10))/7)</f>
        <v>21</v>
      </c>
      <c r="B1281" s="40"/>
      <c r="C1281" s="35" t="str">
        <f>IF(MONTH(A1283)=MONTH(A1337),VLOOKUP(MONTH(A1283),$R$1:$S$12,2,2)&amp;" "&amp;YEAR(A1283),VLOOKUP(MONTH(A1283),$R$1:$S$12,2,2)&amp;" "&amp;YEAR(A1283)&amp;" / "&amp;VLOOKUP(MONTH(A1337),$R$1:$S$12,2,2)&amp;" "&amp;YEAR(A1337))</f>
        <v>Mai 2025</v>
      </c>
      <c r="D1281" s="35"/>
      <c r="E1281" s="35"/>
      <c r="F1281" s="35"/>
      <c r="G1281" s="35"/>
      <c r="H1281" s="35"/>
      <c r="I1281" s="35"/>
      <c r="J1281" s="35"/>
      <c r="K1281" s="35"/>
      <c r="L1281" s="35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</row>
    <row r="1282" spans="1:32" ht="11.25" customHeight="1">
      <c r="A1282" s="21"/>
      <c r="B1282" s="21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</row>
    <row r="1283" spans="1:32" ht="11.25" customHeight="1">
      <c r="A1283" s="30">
        <f t="shared" ref="A1283" si="253">A1273+1</f>
        <v>45796</v>
      </c>
      <c r="B1283" s="30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</row>
    <row r="1284" spans="1:32" ht="11.25" customHeight="1">
      <c r="A1284" s="30"/>
      <c r="B1284" s="30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</row>
    <row r="1285" spans="1:32" ht="11.25" customHeight="1">
      <c r="A1285" s="30"/>
      <c r="B1285" s="30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</row>
    <row r="1286" spans="1:32" ht="11.25" customHeight="1">
      <c r="A1286" s="30"/>
      <c r="B1286" s="30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</row>
    <row r="1287" spans="1:32" ht="11.25" customHeight="1">
      <c r="A1287" s="31">
        <f t="shared" ref="A1287" si="254">A1283</f>
        <v>45796</v>
      </c>
      <c r="B1287" s="31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</row>
    <row r="1288" spans="1:32" ht="11.25" customHeight="1">
      <c r="A1288" s="31"/>
      <c r="B1288" s="31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</row>
    <row r="1289" spans="1:32" ht="11.25" customHeight="1">
      <c r="A1289" s="32" t="str">
        <f>IF(COUNTIF($N$18:$N$60,A1283)=1,VLOOKUP(A1283,$N$18:$O$60,2,0),"")</f>
        <v/>
      </c>
      <c r="B1289" s="32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</row>
    <row r="1290" spans="1:32" ht="11.25" customHeight="1">
      <c r="A1290" s="33"/>
      <c r="B1290" s="3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</row>
    <row r="1291" spans="1:32" ht="11.25" customHeight="1">
      <c r="A1291" s="21"/>
      <c r="B1291" s="21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</row>
    <row r="1292" spans="1:32" ht="11.25" customHeight="1">
      <c r="A1292" s="30">
        <f t="shared" ref="A1292" si="255">A1283+1</f>
        <v>45797</v>
      </c>
      <c r="B1292" s="30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</row>
    <row r="1293" spans="1:32" ht="11.25" customHeight="1">
      <c r="A1293" s="30"/>
      <c r="B1293" s="30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</row>
    <row r="1294" spans="1:32" ht="11.25" customHeight="1">
      <c r="A1294" s="30"/>
      <c r="B1294" s="30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</row>
    <row r="1295" spans="1:32" ht="11.25" customHeight="1">
      <c r="A1295" s="30"/>
      <c r="B1295" s="30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</row>
    <row r="1296" spans="1:32" ht="11.25" customHeight="1">
      <c r="A1296" s="31">
        <f t="shared" ref="A1296" si="256">A1292</f>
        <v>45797</v>
      </c>
      <c r="B1296" s="31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</row>
    <row r="1297" spans="1:32" ht="11.25" customHeight="1">
      <c r="A1297" s="31"/>
      <c r="B1297" s="31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</row>
    <row r="1298" spans="1:32" ht="11.25" customHeight="1">
      <c r="A1298" s="32" t="str">
        <f>IF(COUNTIF($N$18:$N$60,A1292)=1,VLOOKUP(A1292,$N$18:$O$60,2,0),"")</f>
        <v/>
      </c>
      <c r="B1298" s="32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</row>
    <row r="1299" spans="1:32" ht="11.25" customHeight="1">
      <c r="A1299" s="33"/>
      <c r="B1299" s="3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</row>
    <row r="1300" spans="1:32" ht="11.25" customHeight="1">
      <c r="A1300" s="22"/>
      <c r="B1300" s="22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</row>
    <row r="1301" spans="1:32" ht="11.25" customHeight="1">
      <c r="A1301" s="30">
        <f t="shared" ref="A1301" si="257">A1292+1</f>
        <v>45798</v>
      </c>
      <c r="B1301" s="30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</row>
    <row r="1302" spans="1:32" ht="11.25" customHeight="1">
      <c r="A1302" s="30"/>
      <c r="B1302" s="30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</row>
    <row r="1303" spans="1:32" ht="11.25" customHeight="1">
      <c r="A1303" s="30"/>
      <c r="B1303" s="30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</row>
    <row r="1304" spans="1:32" ht="11.25" customHeight="1">
      <c r="A1304" s="30"/>
      <c r="B1304" s="30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</row>
    <row r="1305" spans="1:32" ht="11.25" customHeight="1">
      <c r="A1305" s="31">
        <f t="shared" ref="A1305" si="258">A1301</f>
        <v>45798</v>
      </c>
      <c r="B1305" s="31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</row>
    <row r="1306" spans="1:32" ht="11.25" customHeight="1">
      <c r="A1306" s="31"/>
      <c r="B1306" s="31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</row>
    <row r="1307" spans="1:32" ht="11.25" customHeight="1">
      <c r="A1307" s="32" t="str">
        <f>IF(COUNTIF($N$18:$N$60,A1301)=1,VLOOKUP(A1301,$N$18:$O$60,2,0),"")</f>
        <v/>
      </c>
      <c r="B1307" s="32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</row>
    <row r="1308" spans="1:32" ht="11.25" customHeight="1">
      <c r="A1308" s="33"/>
      <c r="B1308" s="3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</row>
    <row r="1309" spans="1:32" ht="11.25" customHeight="1">
      <c r="A1309" s="22"/>
      <c r="B1309" s="22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</row>
    <row r="1310" spans="1:32" ht="11.25" customHeight="1">
      <c r="A1310" s="30">
        <f t="shared" ref="A1310" si="259">A1301+1</f>
        <v>45799</v>
      </c>
      <c r="B1310" s="30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</row>
    <row r="1311" spans="1:32" ht="11.25" customHeight="1">
      <c r="A1311" s="30"/>
      <c r="B1311" s="30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</row>
    <row r="1312" spans="1:32" ht="11.25" customHeight="1">
      <c r="A1312" s="30"/>
      <c r="B1312" s="30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</row>
    <row r="1313" spans="1:32" ht="11.25" customHeight="1">
      <c r="A1313" s="30"/>
      <c r="B1313" s="30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</row>
    <row r="1314" spans="1:32" ht="11.25" customHeight="1">
      <c r="A1314" s="31">
        <f t="shared" ref="A1314" si="260">A1310</f>
        <v>45799</v>
      </c>
      <c r="B1314" s="31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</row>
    <row r="1315" spans="1:32" ht="11.25" customHeight="1">
      <c r="A1315" s="31"/>
      <c r="B1315" s="31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</row>
    <row r="1316" spans="1:32" ht="11.25" customHeight="1">
      <c r="A1316" s="32" t="str">
        <f>IF(COUNTIF($N$18:$N$60,A1310)=1,VLOOKUP(A1310,$N$18:$O$60,2,0),"")</f>
        <v/>
      </c>
      <c r="B1316" s="32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</row>
    <row r="1317" spans="1:32" ht="11.25" customHeight="1">
      <c r="A1317" s="33"/>
      <c r="B1317" s="3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</row>
    <row r="1318" spans="1:32" ht="11.25" customHeight="1">
      <c r="A1318" s="7"/>
      <c r="B1318" s="7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</row>
    <row r="1319" spans="1:32" ht="11.25" customHeight="1">
      <c r="A1319" s="30">
        <f t="shared" ref="A1319" si="261">A1310+1</f>
        <v>45800</v>
      </c>
      <c r="B1319" s="30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</row>
    <row r="1320" spans="1:32" ht="11.25" customHeight="1">
      <c r="A1320" s="30"/>
      <c r="B1320" s="30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</row>
    <row r="1321" spans="1:32" ht="11.25" customHeight="1">
      <c r="A1321" s="30"/>
      <c r="B1321" s="30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</row>
    <row r="1322" spans="1:32" ht="11.25" customHeight="1">
      <c r="A1322" s="30"/>
      <c r="B1322" s="30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</row>
    <row r="1323" spans="1:32" ht="11.25" customHeight="1">
      <c r="A1323" s="31">
        <f t="shared" ref="A1323" si="262">A1319</f>
        <v>45800</v>
      </c>
      <c r="B1323" s="31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</row>
    <row r="1324" spans="1:32" ht="11.25" customHeight="1">
      <c r="A1324" s="31"/>
      <c r="B1324" s="31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</row>
    <row r="1325" spans="1:32" ht="11.25" customHeight="1">
      <c r="A1325" s="32" t="str">
        <f>IF(COUNTIF($N$18:$N$60,A1319)=1,VLOOKUP(A1319,$N$18:$O$60,2,0),"")</f>
        <v/>
      </c>
      <c r="B1325" s="32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</row>
    <row r="1326" spans="1:32" ht="11.25" customHeight="1">
      <c r="A1326" s="33"/>
      <c r="B1326" s="3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</row>
    <row r="1327" spans="1:32" ht="11.25" customHeight="1">
      <c r="A1327" s="16"/>
      <c r="B1327" s="16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</row>
    <row r="1328" spans="1:32" ht="11.25" customHeight="1">
      <c r="A1328" s="39">
        <f t="shared" ref="A1328" si="263">A1319+1</f>
        <v>45801</v>
      </c>
      <c r="B1328" s="39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</row>
    <row r="1329" spans="1:32" ht="11.25" customHeight="1">
      <c r="A1329" s="39"/>
      <c r="B1329" s="39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</row>
    <row r="1330" spans="1:32" ht="11.25" customHeight="1">
      <c r="A1330" s="39"/>
      <c r="B1330" s="39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</row>
    <row r="1331" spans="1:32" ht="11.25" customHeight="1">
      <c r="A1331" s="39"/>
      <c r="B1331" s="39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</row>
    <row r="1332" spans="1:32" ht="11.25" customHeight="1">
      <c r="A1332" s="38">
        <f t="shared" ref="A1332" si="264">A1328</f>
        <v>45801</v>
      </c>
      <c r="B1332" s="38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</row>
    <row r="1333" spans="1:32" ht="11.25" customHeight="1">
      <c r="A1333" s="38"/>
      <c r="B1333" s="38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</row>
    <row r="1334" spans="1:32" ht="11.25" customHeight="1">
      <c r="A1334" s="36" t="str">
        <f>IF(COUNTIF($N$18:$N$60,A1328)=1,VLOOKUP(A1328,$N$18:$O$60,2,0),"")</f>
        <v/>
      </c>
      <c r="B1334" s="36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</row>
    <row r="1335" spans="1:32" ht="11.25" customHeight="1">
      <c r="A1335" s="37"/>
      <c r="B1335" s="37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</row>
    <row r="1336" spans="1:32" ht="11.25" customHeight="1">
      <c r="A1336" s="19"/>
      <c r="B1336" s="19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</row>
    <row r="1337" spans="1:32" ht="11.25" customHeight="1">
      <c r="A1337" s="39">
        <f t="shared" ref="A1337" si="265">A1328+1</f>
        <v>45802</v>
      </c>
      <c r="B1337" s="39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</row>
    <row r="1338" spans="1:32" ht="11.25" customHeight="1">
      <c r="A1338" s="39"/>
      <c r="B1338" s="39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</row>
    <row r="1339" spans="1:32" ht="11.25" customHeight="1">
      <c r="A1339" s="39"/>
      <c r="B1339" s="39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</row>
    <row r="1340" spans="1:32" ht="11.25" customHeight="1">
      <c r="A1340" s="39"/>
      <c r="B1340" s="39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</row>
    <row r="1341" spans="1:32" ht="11.25" customHeight="1">
      <c r="A1341" s="38">
        <f t="shared" ref="A1341" si="266">A1337</f>
        <v>45802</v>
      </c>
      <c r="B1341" s="38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</row>
    <row r="1342" spans="1:32" ht="11.25" customHeight="1">
      <c r="A1342" s="38"/>
      <c r="B1342" s="38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</row>
    <row r="1343" spans="1:32" ht="11.25" customHeight="1">
      <c r="A1343" s="36" t="str">
        <f>IF(COUNTIF($N$18:$N$60,A1337)=1,VLOOKUP(A1337,$N$18:$O$60,2,0),"")</f>
        <v/>
      </c>
      <c r="B1343" s="36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</row>
    <row r="1344" spans="1:32" ht="11.25" customHeight="1">
      <c r="A1344" s="37"/>
      <c r="B1344" s="37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</row>
    <row r="1345" spans="1:32" ht="33.75" customHeight="1">
      <c r="A1345" s="40">
        <f>TRUNC((A1347-WEEKDAY(A1347,2)-DATE(YEAR(A1347+4-WEEKDAY(A1347,2)),1,-10))/7)</f>
        <v>22</v>
      </c>
      <c r="B1345" s="40"/>
      <c r="C1345" s="35" t="str">
        <f>IF(MONTH(A1347)=MONTH(A1401),VLOOKUP(MONTH(A1347),$R$1:$S$12,2,2)&amp;" "&amp;YEAR(A1347),VLOOKUP(MONTH(A1347),$R$1:$S$12,2,2)&amp;" "&amp;YEAR(A1347)&amp;" / "&amp;VLOOKUP(MONTH(A1401),$R$1:$S$12,2,2)&amp;" "&amp;YEAR(A1401))</f>
        <v>Mai 2025 / Juni 2025</v>
      </c>
      <c r="D1345" s="35"/>
      <c r="E1345" s="35"/>
      <c r="F1345" s="35"/>
      <c r="G1345" s="35"/>
      <c r="H1345" s="35"/>
      <c r="I1345" s="35"/>
      <c r="J1345" s="35"/>
      <c r="K1345" s="35"/>
      <c r="L1345" s="35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</row>
    <row r="1346" spans="1:32" ht="11.25" customHeight="1">
      <c r="A1346" s="21"/>
      <c r="B1346" s="21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</row>
    <row r="1347" spans="1:32" ht="11.25" customHeight="1">
      <c r="A1347" s="30">
        <f t="shared" ref="A1347" si="267">A1337+1</f>
        <v>45803</v>
      </c>
      <c r="B1347" s="30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</row>
    <row r="1348" spans="1:32" ht="11.25" customHeight="1">
      <c r="A1348" s="30"/>
      <c r="B1348" s="30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</row>
    <row r="1349" spans="1:32" ht="11.25" customHeight="1">
      <c r="A1349" s="30"/>
      <c r="B1349" s="30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</row>
    <row r="1350" spans="1:32" ht="11.25" customHeight="1">
      <c r="A1350" s="30"/>
      <c r="B1350" s="30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</row>
    <row r="1351" spans="1:32" ht="11.25" customHeight="1">
      <c r="A1351" s="31">
        <f t="shared" ref="A1351" si="268">A1347</f>
        <v>45803</v>
      </c>
      <c r="B1351" s="31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</row>
    <row r="1352" spans="1:32" ht="11.25" customHeight="1">
      <c r="A1352" s="31"/>
      <c r="B1352" s="31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</row>
    <row r="1353" spans="1:32" ht="11.25" customHeight="1">
      <c r="A1353" s="32" t="str">
        <f>IF(COUNTIF($N$18:$N$60,A1347)=1,VLOOKUP(A1347,$N$18:$O$60,2,0),"")</f>
        <v/>
      </c>
      <c r="B1353" s="32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</row>
    <row r="1354" spans="1:32" ht="11.25" customHeight="1">
      <c r="A1354" s="33"/>
      <c r="B1354" s="3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</row>
    <row r="1355" spans="1:32" ht="11.25" customHeight="1">
      <c r="A1355" s="21"/>
      <c r="B1355" s="21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</row>
    <row r="1356" spans="1:32" ht="11.25" customHeight="1">
      <c r="A1356" s="30">
        <f t="shared" ref="A1356" si="269">A1347+1</f>
        <v>45804</v>
      </c>
      <c r="B1356" s="30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</row>
    <row r="1357" spans="1:32" ht="11.25" customHeight="1">
      <c r="A1357" s="30"/>
      <c r="B1357" s="30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</row>
    <row r="1358" spans="1:32" ht="11.25" customHeight="1">
      <c r="A1358" s="30"/>
      <c r="B1358" s="30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</row>
    <row r="1359" spans="1:32" ht="11.25" customHeight="1">
      <c r="A1359" s="30"/>
      <c r="B1359" s="30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</row>
    <row r="1360" spans="1:32" ht="11.25" customHeight="1">
      <c r="A1360" s="31">
        <f t="shared" ref="A1360" si="270">A1356</f>
        <v>45804</v>
      </c>
      <c r="B1360" s="31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</row>
    <row r="1361" spans="1:32" ht="11.25" customHeight="1">
      <c r="A1361" s="31"/>
      <c r="B1361" s="3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</row>
    <row r="1362" spans="1:32" ht="11.25" customHeight="1">
      <c r="A1362" s="32" t="str">
        <f>IF(COUNTIF($N$18:$N$60,A1356)=1,VLOOKUP(A1356,$N$18:$O$60,2,0),"")</f>
        <v/>
      </c>
      <c r="B1362" s="32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</row>
    <row r="1363" spans="1:32" ht="11.25" customHeight="1">
      <c r="A1363" s="33"/>
      <c r="B1363" s="3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</row>
    <row r="1364" spans="1:32" ht="11.25" customHeight="1">
      <c r="A1364" s="22"/>
      <c r="B1364" s="22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</row>
    <row r="1365" spans="1:32" ht="11.25" customHeight="1">
      <c r="A1365" s="30">
        <f t="shared" ref="A1365" si="271">A1356+1</f>
        <v>45805</v>
      </c>
      <c r="B1365" s="30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</row>
    <row r="1366" spans="1:32" ht="11.25" customHeight="1">
      <c r="A1366" s="30"/>
      <c r="B1366" s="30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</row>
    <row r="1367" spans="1:32" ht="11.25" customHeight="1">
      <c r="A1367" s="30"/>
      <c r="B1367" s="30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</row>
    <row r="1368" spans="1:32" ht="11.25" customHeight="1">
      <c r="A1368" s="30"/>
      <c r="B1368" s="30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</row>
    <row r="1369" spans="1:32" ht="11.25" customHeight="1">
      <c r="A1369" s="31">
        <f t="shared" ref="A1369" si="272">A1365</f>
        <v>45805</v>
      </c>
      <c r="B1369" s="31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</row>
    <row r="1370" spans="1:32" ht="11.25" customHeight="1">
      <c r="A1370" s="31"/>
      <c r="B1370" s="31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</row>
    <row r="1371" spans="1:32" ht="11.25" customHeight="1">
      <c r="A1371" s="32" t="str">
        <f>IF(COUNTIF($N$18:$N$60,A1365)=1,VLOOKUP(A1365,$N$18:$O$60,2,0),"")</f>
        <v/>
      </c>
      <c r="B1371" s="32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</row>
    <row r="1372" spans="1:32" ht="11.25" customHeight="1">
      <c r="A1372" s="33"/>
      <c r="B1372" s="3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</row>
    <row r="1373" spans="1:32" ht="11.25" customHeight="1">
      <c r="A1373" s="22"/>
      <c r="B1373" s="2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</row>
    <row r="1374" spans="1:32" ht="11.25" customHeight="1">
      <c r="A1374" s="30">
        <f t="shared" ref="A1374" si="273">A1365+1</f>
        <v>45806</v>
      </c>
      <c r="B1374" s="30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</row>
    <row r="1375" spans="1:32" ht="11.25" customHeight="1">
      <c r="A1375" s="30"/>
      <c r="B1375" s="30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</row>
    <row r="1376" spans="1:32" ht="11.25" customHeight="1">
      <c r="A1376" s="30"/>
      <c r="B1376" s="30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</row>
    <row r="1377" spans="1:32" ht="11.25" customHeight="1">
      <c r="A1377" s="30"/>
      <c r="B1377" s="30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</row>
    <row r="1378" spans="1:32" ht="11.25" customHeight="1">
      <c r="A1378" s="31">
        <f t="shared" ref="A1378" si="274">A1374</f>
        <v>45806</v>
      </c>
      <c r="B1378" s="31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</row>
    <row r="1379" spans="1:32" ht="11.25" customHeight="1">
      <c r="A1379" s="31"/>
      <c r="B1379" s="31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</row>
    <row r="1380" spans="1:32" ht="11.25" customHeight="1">
      <c r="A1380" s="32" t="str">
        <f>IF(COUNTIF($N$18:$N$60,A1374)=1,VLOOKUP(A1374,$N$18:$O$60,2,0),"")</f>
        <v>Christi Himmelfahrt</v>
      </c>
      <c r="B1380" s="32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</row>
    <row r="1381" spans="1:32" ht="11.25" customHeight="1">
      <c r="A1381" s="33"/>
      <c r="B1381" s="3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</row>
    <row r="1382" spans="1:32" ht="11.25" customHeight="1">
      <c r="A1382" s="7"/>
      <c r="B1382" s="7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</row>
    <row r="1383" spans="1:32" ht="11.25" customHeight="1">
      <c r="A1383" s="30">
        <f t="shared" ref="A1383" si="275">A1374+1</f>
        <v>45807</v>
      </c>
      <c r="B1383" s="30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</row>
    <row r="1384" spans="1:32" ht="11.25" customHeight="1">
      <c r="A1384" s="30"/>
      <c r="B1384" s="30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</row>
    <row r="1385" spans="1:32" ht="11.25" customHeight="1">
      <c r="A1385" s="30"/>
      <c r="B1385" s="30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</row>
    <row r="1386" spans="1:32" ht="11.25" customHeight="1">
      <c r="A1386" s="30"/>
      <c r="B1386" s="30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</row>
    <row r="1387" spans="1:32" ht="11.25" customHeight="1">
      <c r="A1387" s="31">
        <f t="shared" ref="A1387" si="276">A1383</f>
        <v>45807</v>
      </c>
      <c r="B1387" s="31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</row>
    <row r="1388" spans="1:32" ht="11.25" customHeight="1">
      <c r="A1388" s="31"/>
      <c r="B1388" s="31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</row>
    <row r="1389" spans="1:32" ht="11.25" customHeight="1">
      <c r="A1389" s="32" t="str">
        <f>IF(COUNTIF($N$18:$N$60,A1383)=1,VLOOKUP(A1383,$N$18:$O$60,2,0),"")</f>
        <v/>
      </c>
      <c r="B1389" s="32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</row>
    <row r="1390" spans="1:32" ht="11.25" customHeight="1">
      <c r="A1390" s="33"/>
      <c r="B1390" s="3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</row>
    <row r="1391" spans="1:32" ht="11.25" customHeight="1">
      <c r="A1391" s="16"/>
      <c r="B1391" s="16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</row>
    <row r="1392" spans="1:32" ht="11.25" customHeight="1">
      <c r="A1392" s="39">
        <f t="shared" ref="A1392" si="277">A1383+1</f>
        <v>45808</v>
      </c>
      <c r="B1392" s="39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</row>
    <row r="1393" spans="1:32" ht="11.25" customHeight="1">
      <c r="A1393" s="39"/>
      <c r="B1393" s="39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</row>
    <row r="1394" spans="1:32" ht="11.25" customHeight="1">
      <c r="A1394" s="39"/>
      <c r="B1394" s="39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</row>
    <row r="1395" spans="1:32" ht="11.25" customHeight="1">
      <c r="A1395" s="39"/>
      <c r="B1395" s="39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</row>
    <row r="1396" spans="1:32" ht="11.25" customHeight="1">
      <c r="A1396" s="38">
        <f t="shared" ref="A1396" si="278">A1392</f>
        <v>45808</v>
      </c>
      <c r="B1396" s="38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</row>
    <row r="1397" spans="1:32" ht="11.25" customHeight="1">
      <c r="A1397" s="38"/>
      <c r="B1397" s="38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</row>
    <row r="1398" spans="1:32" ht="11.25" customHeight="1">
      <c r="A1398" s="36" t="str">
        <f>IF(COUNTIF($N$18:$N$60,A1392)=1,VLOOKUP(A1392,$N$18:$O$60,2,0),"")</f>
        <v/>
      </c>
      <c r="B1398" s="36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</row>
    <row r="1399" spans="1:32" ht="11.25" customHeight="1">
      <c r="A1399" s="37"/>
      <c r="B1399" s="37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</row>
    <row r="1400" spans="1:32" ht="11.25" customHeight="1">
      <c r="A1400" s="19"/>
      <c r="B1400" s="19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</row>
    <row r="1401" spans="1:32" ht="11.25" customHeight="1">
      <c r="A1401" s="39">
        <f t="shared" ref="A1401" si="279">A1392+1</f>
        <v>45809</v>
      </c>
      <c r="B1401" s="39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</row>
    <row r="1402" spans="1:32" ht="11.25" customHeight="1">
      <c r="A1402" s="39"/>
      <c r="B1402" s="39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</row>
    <row r="1403" spans="1:32" ht="11.25" customHeight="1">
      <c r="A1403" s="39"/>
      <c r="B1403" s="39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</row>
    <row r="1404" spans="1:32" ht="11.25" customHeight="1">
      <c r="A1404" s="39"/>
      <c r="B1404" s="39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</row>
    <row r="1405" spans="1:32" ht="11.25" customHeight="1">
      <c r="A1405" s="38">
        <f t="shared" ref="A1405" si="280">A1401</f>
        <v>45809</v>
      </c>
      <c r="B1405" s="38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</row>
    <row r="1406" spans="1:32" ht="11.25" customHeight="1">
      <c r="A1406" s="38"/>
      <c r="B1406" s="38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</row>
    <row r="1407" spans="1:32" ht="11.25" customHeight="1">
      <c r="A1407" s="36" t="str">
        <f>IF(COUNTIF($N$18:$N$60,A1401)=1,VLOOKUP(A1401,$N$18:$O$60,2,0),"")</f>
        <v/>
      </c>
      <c r="B1407" s="36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</row>
    <row r="1408" spans="1:32" ht="11.25" customHeight="1">
      <c r="A1408" s="37"/>
      <c r="B1408" s="37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</row>
    <row r="1409" spans="1:32" ht="33.75" customHeight="1">
      <c r="A1409" s="40">
        <f>TRUNC((A1411-WEEKDAY(A1411,2)-DATE(YEAR(A1411+4-WEEKDAY(A1411,2)),1,-10))/7)</f>
        <v>23</v>
      </c>
      <c r="B1409" s="40"/>
      <c r="C1409" s="35" t="str">
        <f>IF(MONTH(A1411)=MONTH(A1465),VLOOKUP(MONTH(A1411),$R$1:$S$12,2,2)&amp;" "&amp;YEAR(A1411),VLOOKUP(MONTH(A1411),$R$1:$S$12,2,2)&amp;" "&amp;YEAR(A1411)&amp;" / "&amp;VLOOKUP(MONTH(A1465),$R$1:$S$12,2,2)&amp;" "&amp;YEAR(A1465))</f>
        <v>Juni 2025</v>
      </c>
      <c r="D1409" s="35"/>
      <c r="E1409" s="35"/>
      <c r="F1409" s="35"/>
      <c r="G1409" s="35"/>
      <c r="H1409" s="35"/>
      <c r="I1409" s="35"/>
      <c r="J1409" s="35"/>
      <c r="K1409" s="35"/>
      <c r="L1409" s="35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</row>
    <row r="1410" spans="1:32" ht="11.25" customHeight="1">
      <c r="A1410" s="21"/>
      <c r="B1410" s="21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</row>
    <row r="1411" spans="1:32" ht="11.25" customHeight="1">
      <c r="A1411" s="30">
        <f t="shared" ref="A1411" si="281">A1401+1</f>
        <v>45810</v>
      </c>
      <c r="B1411" s="30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</row>
    <row r="1412" spans="1:32" ht="11.25" customHeight="1">
      <c r="A1412" s="30"/>
      <c r="B1412" s="30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</row>
    <row r="1413" spans="1:32" ht="11.25" customHeight="1">
      <c r="A1413" s="30"/>
      <c r="B1413" s="30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</row>
    <row r="1414" spans="1:32" ht="11.25" customHeight="1">
      <c r="A1414" s="30"/>
      <c r="B1414" s="30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</row>
    <row r="1415" spans="1:32" ht="11.25" customHeight="1">
      <c r="A1415" s="31">
        <f t="shared" ref="A1415" si="282">A1411</f>
        <v>45810</v>
      </c>
      <c r="B1415" s="31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</row>
    <row r="1416" spans="1:32" ht="11.25" customHeight="1">
      <c r="A1416" s="31"/>
      <c r="B1416" s="31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</row>
    <row r="1417" spans="1:32" ht="11.25" customHeight="1">
      <c r="A1417" s="32" t="str">
        <f>IF(COUNTIF($N$18:$N$60,A1411)=1,VLOOKUP(A1411,$N$18:$O$60,2,0),"")</f>
        <v/>
      </c>
      <c r="B1417" s="32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</row>
    <row r="1418" spans="1:32" ht="11.25" customHeight="1">
      <c r="A1418" s="33"/>
      <c r="B1418" s="3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</row>
    <row r="1419" spans="1:32" ht="11.25" customHeight="1">
      <c r="A1419" s="21"/>
      <c r="B1419" s="21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</row>
    <row r="1420" spans="1:32" ht="11.25" customHeight="1">
      <c r="A1420" s="30">
        <f t="shared" ref="A1420" si="283">A1411+1</f>
        <v>45811</v>
      </c>
      <c r="B1420" s="30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</row>
    <row r="1421" spans="1:32" ht="11.25" customHeight="1">
      <c r="A1421" s="30"/>
      <c r="B1421" s="30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</row>
    <row r="1422" spans="1:32" ht="11.25" customHeight="1">
      <c r="A1422" s="30"/>
      <c r="B1422" s="30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</row>
    <row r="1423" spans="1:32" ht="11.25" customHeight="1">
      <c r="A1423" s="30"/>
      <c r="B1423" s="30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</row>
    <row r="1424" spans="1:32" ht="11.25" customHeight="1">
      <c r="A1424" s="31">
        <f t="shared" ref="A1424" si="284">A1420</f>
        <v>45811</v>
      </c>
      <c r="B1424" s="31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</row>
    <row r="1425" spans="1:32" ht="11.25" customHeight="1">
      <c r="A1425" s="31"/>
      <c r="B1425" s="31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</row>
    <row r="1426" spans="1:32" ht="11.25" customHeight="1">
      <c r="A1426" s="32" t="str">
        <f>IF(COUNTIF($N$18:$N$60,A1420)=1,VLOOKUP(A1420,$N$18:$O$60,2,0),"")</f>
        <v/>
      </c>
      <c r="B1426" s="32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</row>
    <row r="1427" spans="1:32" ht="11.25" customHeight="1">
      <c r="A1427" s="33"/>
      <c r="B1427" s="3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</row>
    <row r="1428" spans="1:32" ht="11.25" customHeight="1">
      <c r="A1428" s="22"/>
      <c r="B1428" s="22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</row>
    <row r="1429" spans="1:32" ht="11.25" customHeight="1">
      <c r="A1429" s="30">
        <f t="shared" ref="A1429" si="285">A1420+1</f>
        <v>45812</v>
      </c>
      <c r="B1429" s="30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</row>
    <row r="1430" spans="1:32" ht="11.25" customHeight="1">
      <c r="A1430" s="30"/>
      <c r="B1430" s="30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</row>
    <row r="1431" spans="1:32" ht="11.25" customHeight="1">
      <c r="A1431" s="30"/>
      <c r="B1431" s="30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</row>
    <row r="1432" spans="1:32" ht="11.25" customHeight="1">
      <c r="A1432" s="30"/>
      <c r="B1432" s="30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</row>
    <row r="1433" spans="1:32" ht="11.25" customHeight="1">
      <c r="A1433" s="31">
        <f t="shared" ref="A1433" si="286">A1429</f>
        <v>45812</v>
      </c>
      <c r="B1433" s="31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</row>
    <row r="1434" spans="1:32" ht="11.25" customHeight="1">
      <c r="A1434" s="31"/>
      <c r="B1434" s="31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</row>
    <row r="1435" spans="1:32" ht="11.25" customHeight="1">
      <c r="A1435" s="32" t="str">
        <f>IF(COUNTIF($N$18:$N$60,A1429)=1,VLOOKUP(A1429,$N$18:$O$60,2,0),"")</f>
        <v/>
      </c>
      <c r="B1435" s="32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</row>
    <row r="1436" spans="1:32" ht="11.25" customHeight="1">
      <c r="A1436" s="33"/>
      <c r="B1436" s="3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</row>
    <row r="1437" spans="1:32" ht="11.25" customHeight="1">
      <c r="A1437" s="22"/>
      <c r="B1437" s="22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</row>
    <row r="1438" spans="1:32" ht="11.25" customHeight="1">
      <c r="A1438" s="30">
        <f t="shared" ref="A1438" si="287">A1429+1</f>
        <v>45813</v>
      </c>
      <c r="B1438" s="30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</row>
    <row r="1439" spans="1:32" ht="11.25" customHeight="1">
      <c r="A1439" s="30"/>
      <c r="B1439" s="30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</row>
    <row r="1440" spans="1:32" ht="11.25" customHeight="1">
      <c r="A1440" s="30"/>
      <c r="B1440" s="30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</row>
    <row r="1441" spans="1:32" ht="11.25" customHeight="1">
      <c r="A1441" s="30"/>
      <c r="B1441" s="30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</row>
    <row r="1442" spans="1:32" ht="11.25" customHeight="1">
      <c r="A1442" s="31">
        <f t="shared" ref="A1442" si="288">A1438</f>
        <v>45813</v>
      </c>
      <c r="B1442" s="31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</row>
    <row r="1443" spans="1:32" ht="11.25" customHeight="1">
      <c r="A1443" s="31"/>
      <c r="B1443" s="31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</row>
    <row r="1444" spans="1:32" ht="11.25" customHeight="1">
      <c r="A1444" s="32" t="str">
        <f>IF(COUNTIF($N$18:$N$60,A1438)=1,VLOOKUP(A1438,$N$18:$O$60,2,0),"")</f>
        <v/>
      </c>
      <c r="B1444" s="32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</row>
    <row r="1445" spans="1:32" ht="11.25" customHeight="1">
      <c r="A1445" s="33"/>
      <c r="B1445" s="3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</row>
    <row r="1446" spans="1:32" ht="11.25" customHeight="1">
      <c r="A1446" s="7"/>
      <c r="B1446" s="7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</row>
    <row r="1447" spans="1:32" ht="11.25" customHeight="1">
      <c r="A1447" s="30">
        <f t="shared" ref="A1447" si="289">A1438+1</f>
        <v>45814</v>
      </c>
      <c r="B1447" s="30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</row>
    <row r="1448" spans="1:32" ht="11.25" customHeight="1">
      <c r="A1448" s="30"/>
      <c r="B1448" s="30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</row>
    <row r="1449" spans="1:32" ht="11.25" customHeight="1">
      <c r="A1449" s="30"/>
      <c r="B1449" s="30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</row>
    <row r="1450" spans="1:32" ht="11.25" customHeight="1">
      <c r="A1450" s="30"/>
      <c r="B1450" s="30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</row>
    <row r="1451" spans="1:32" ht="11.25" customHeight="1">
      <c r="A1451" s="31">
        <f t="shared" ref="A1451" si="290">A1447</f>
        <v>45814</v>
      </c>
      <c r="B1451" s="31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</row>
    <row r="1452" spans="1:32" ht="11.25" customHeight="1">
      <c r="A1452" s="31"/>
      <c r="B1452" s="31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</row>
    <row r="1453" spans="1:32" ht="11.25" customHeight="1">
      <c r="A1453" s="32" t="str">
        <f>IF(COUNTIF($N$18:$N$60,A1447)=1,VLOOKUP(A1447,$N$18:$O$60,2,0),"")</f>
        <v/>
      </c>
      <c r="B1453" s="32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</row>
    <row r="1454" spans="1:32" ht="11.25" customHeight="1">
      <c r="A1454" s="33"/>
      <c r="B1454" s="3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</row>
    <row r="1455" spans="1:32" ht="11.25" customHeight="1">
      <c r="A1455" s="16"/>
      <c r="B1455" s="16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</row>
    <row r="1456" spans="1:32" ht="11.25" customHeight="1">
      <c r="A1456" s="39">
        <f t="shared" ref="A1456" si="291">A1447+1</f>
        <v>45815</v>
      </c>
      <c r="B1456" s="39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</row>
    <row r="1457" spans="1:32" ht="11.25" customHeight="1">
      <c r="A1457" s="39"/>
      <c r="B1457" s="39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</row>
    <row r="1458" spans="1:32" ht="11.25" customHeight="1">
      <c r="A1458" s="39"/>
      <c r="B1458" s="39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</row>
    <row r="1459" spans="1:32" ht="11.25" customHeight="1">
      <c r="A1459" s="39"/>
      <c r="B1459" s="39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</row>
    <row r="1460" spans="1:32" ht="11.25" customHeight="1">
      <c r="A1460" s="38">
        <f t="shared" ref="A1460" si="292">A1456</f>
        <v>45815</v>
      </c>
      <c r="B1460" s="38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</row>
    <row r="1461" spans="1:32" ht="11.25" customHeight="1">
      <c r="A1461" s="38"/>
      <c r="B1461" s="38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</row>
    <row r="1462" spans="1:32" ht="11.25" customHeight="1">
      <c r="A1462" s="36" t="str">
        <f>IF(COUNTIF($N$18:$N$60,A1456)=1,VLOOKUP(A1456,$N$18:$O$60,2,0),"")</f>
        <v>Pfingstsamstag</v>
      </c>
      <c r="B1462" s="36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</row>
    <row r="1463" spans="1:32" ht="11.25" customHeight="1">
      <c r="A1463" s="37"/>
      <c r="B1463" s="37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</row>
    <row r="1464" spans="1:32" ht="11.25" customHeight="1">
      <c r="A1464" s="19"/>
      <c r="B1464" s="19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</row>
    <row r="1465" spans="1:32" ht="11.25" customHeight="1">
      <c r="A1465" s="39">
        <f t="shared" ref="A1465" si="293">A1456+1</f>
        <v>45816</v>
      </c>
      <c r="B1465" s="39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</row>
    <row r="1466" spans="1:32" ht="11.25" customHeight="1">
      <c r="A1466" s="39"/>
      <c r="B1466" s="39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</row>
    <row r="1467" spans="1:32" ht="11.25" customHeight="1">
      <c r="A1467" s="39"/>
      <c r="B1467" s="39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</row>
    <row r="1468" spans="1:32" ht="11.25" customHeight="1">
      <c r="A1468" s="39"/>
      <c r="B1468" s="39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</row>
    <row r="1469" spans="1:32" ht="11.25" customHeight="1">
      <c r="A1469" s="38">
        <f t="shared" ref="A1469" si="294">A1465</f>
        <v>45816</v>
      </c>
      <c r="B1469" s="38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</row>
    <row r="1470" spans="1:32" ht="11.25" customHeight="1">
      <c r="A1470" s="38"/>
      <c r="B1470" s="38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</row>
    <row r="1471" spans="1:32" ht="11.25" customHeight="1">
      <c r="A1471" s="36" t="str">
        <f>IF(COUNTIF($N$18:$N$60,A1465)=1,VLOOKUP(A1465,$N$18:$O$60,2,0),"")</f>
        <v>Pfingstsonntag</v>
      </c>
      <c r="B1471" s="36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</row>
    <row r="1472" spans="1:32" ht="11.25" customHeight="1">
      <c r="A1472" s="37"/>
      <c r="B1472" s="37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</row>
    <row r="1473" spans="1:32" ht="33.75" customHeight="1">
      <c r="A1473" s="40">
        <f>TRUNC((A1475-WEEKDAY(A1475,2)-DATE(YEAR(A1475+4-WEEKDAY(A1475,2)),1,-10))/7)</f>
        <v>24</v>
      </c>
      <c r="B1473" s="40"/>
      <c r="C1473" s="35" t="str">
        <f>IF(MONTH(A1475)=MONTH(A1529),VLOOKUP(MONTH(A1475),$R$1:$S$12,2,2)&amp;" "&amp;YEAR(A1475),VLOOKUP(MONTH(A1475),$R$1:$S$12,2,2)&amp;" "&amp;YEAR(A1475)&amp;" / "&amp;VLOOKUP(MONTH(A1529),$R$1:$S$12,2,2)&amp;" "&amp;YEAR(A1529))</f>
        <v>Juni 2025</v>
      </c>
      <c r="D1473" s="35"/>
      <c r="E1473" s="35"/>
      <c r="F1473" s="35"/>
      <c r="G1473" s="35"/>
      <c r="H1473" s="35"/>
      <c r="I1473" s="35"/>
      <c r="J1473" s="35"/>
      <c r="K1473" s="35"/>
      <c r="L1473" s="35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</row>
    <row r="1474" spans="1:32" ht="11.25" customHeight="1">
      <c r="A1474" s="21"/>
      <c r="B1474" s="21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</row>
    <row r="1475" spans="1:32" ht="11.25" customHeight="1">
      <c r="A1475" s="30">
        <f t="shared" ref="A1475" si="295">A1465+1</f>
        <v>45817</v>
      </c>
      <c r="B1475" s="30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</row>
    <row r="1476" spans="1:32" ht="11.25" customHeight="1">
      <c r="A1476" s="30"/>
      <c r="B1476" s="30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</row>
    <row r="1477" spans="1:32" ht="11.25" customHeight="1">
      <c r="A1477" s="30"/>
      <c r="B1477" s="30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</row>
    <row r="1478" spans="1:32" ht="11.25" customHeight="1">
      <c r="A1478" s="30"/>
      <c r="B1478" s="30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</row>
    <row r="1479" spans="1:32" ht="11.25" customHeight="1">
      <c r="A1479" s="31">
        <f t="shared" ref="A1479" si="296">A1475</f>
        <v>45817</v>
      </c>
      <c r="B1479" s="31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</row>
    <row r="1480" spans="1:32" ht="11.25" customHeight="1">
      <c r="A1480" s="31"/>
      <c r="B1480" s="31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</row>
    <row r="1481" spans="1:32" ht="11.25" customHeight="1">
      <c r="A1481" s="32" t="str">
        <f>IF(COUNTIF($N$18:$N$60,A1475)=1,VLOOKUP(A1475,$N$18:$O$60,2,0),"")</f>
        <v>Pfingstmontag</v>
      </c>
      <c r="B1481" s="32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</row>
    <row r="1482" spans="1:32" ht="11.25" customHeight="1">
      <c r="A1482" s="33"/>
      <c r="B1482" s="3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</row>
    <row r="1483" spans="1:32" ht="11.25" customHeight="1">
      <c r="A1483" s="21"/>
      <c r="B1483" s="21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</row>
    <row r="1484" spans="1:32" ht="11.25" customHeight="1">
      <c r="A1484" s="30">
        <f t="shared" ref="A1484" si="297">A1475+1</f>
        <v>45818</v>
      </c>
      <c r="B1484" s="30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</row>
    <row r="1485" spans="1:32" ht="11.25" customHeight="1">
      <c r="A1485" s="30"/>
      <c r="B1485" s="30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</row>
    <row r="1486" spans="1:32" ht="11.25" customHeight="1">
      <c r="A1486" s="30"/>
      <c r="B1486" s="30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</row>
    <row r="1487" spans="1:32" ht="11.25" customHeight="1">
      <c r="A1487" s="30"/>
      <c r="B1487" s="30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</row>
    <row r="1488" spans="1:32" ht="11.25" customHeight="1">
      <c r="A1488" s="31">
        <f t="shared" ref="A1488" si="298">A1484</f>
        <v>45818</v>
      </c>
      <c r="B1488" s="31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</row>
    <row r="1489" spans="1:32" ht="11.25" customHeight="1">
      <c r="A1489" s="31"/>
      <c r="B1489" s="31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</row>
    <row r="1490" spans="1:32" ht="11.25" customHeight="1">
      <c r="A1490" s="32" t="str">
        <f>IF(COUNTIF($N$18:$N$60,A1484)=1,VLOOKUP(A1484,$N$18:$O$60,2,0),"")</f>
        <v/>
      </c>
      <c r="B1490" s="32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</row>
    <row r="1491" spans="1:32" ht="11.25" customHeight="1">
      <c r="A1491" s="33"/>
      <c r="B1491" s="3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</row>
    <row r="1492" spans="1:32" ht="11.25" customHeight="1">
      <c r="A1492" s="22"/>
      <c r="B1492" s="22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</row>
    <row r="1493" spans="1:32" ht="11.25" customHeight="1">
      <c r="A1493" s="30">
        <f t="shared" ref="A1493" si="299">A1484+1</f>
        <v>45819</v>
      </c>
      <c r="B1493" s="30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</row>
    <row r="1494" spans="1:32" ht="11.25" customHeight="1">
      <c r="A1494" s="30"/>
      <c r="B1494" s="30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</row>
    <row r="1495" spans="1:32" ht="11.25" customHeight="1">
      <c r="A1495" s="30"/>
      <c r="B1495" s="30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</row>
    <row r="1496" spans="1:32" ht="11.25" customHeight="1">
      <c r="A1496" s="30"/>
      <c r="B1496" s="30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</row>
    <row r="1497" spans="1:32" ht="11.25" customHeight="1">
      <c r="A1497" s="31">
        <f t="shared" ref="A1497" si="300">A1493</f>
        <v>45819</v>
      </c>
      <c r="B1497" s="31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</row>
    <row r="1498" spans="1:32" ht="11.25" customHeight="1">
      <c r="A1498" s="31"/>
      <c r="B1498" s="31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</row>
    <row r="1499" spans="1:32" ht="11.25" customHeight="1">
      <c r="A1499" s="32" t="str">
        <f>IF(COUNTIF($N$18:$N$60,A1493)=1,VLOOKUP(A1493,$N$18:$O$60,2,0),"")</f>
        <v/>
      </c>
      <c r="B1499" s="32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</row>
    <row r="1500" spans="1:32" ht="11.25" customHeight="1">
      <c r="A1500" s="33"/>
      <c r="B1500" s="3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</row>
    <row r="1501" spans="1:32" ht="11.25" customHeight="1">
      <c r="A1501" s="22"/>
      <c r="B1501" s="22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</row>
    <row r="1502" spans="1:32" ht="11.25" customHeight="1">
      <c r="A1502" s="30">
        <f t="shared" ref="A1502" si="301">A1493+1</f>
        <v>45820</v>
      </c>
      <c r="B1502" s="30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</row>
    <row r="1503" spans="1:32" ht="11.25" customHeight="1">
      <c r="A1503" s="30"/>
      <c r="B1503" s="30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</row>
    <row r="1504" spans="1:32" ht="11.25" customHeight="1">
      <c r="A1504" s="30"/>
      <c r="B1504" s="30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</row>
    <row r="1505" spans="1:32" ht="11.25" customHeight="1">
      <c r="A1505" s="30"/>
      <c r="B1505" s="30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</row>
    <row r="1506" spans="1:32" ht="11.25" customHeight="1">
      <c r="A1506" s="31">
        <f t="shared" ref="A1506" si="302">A1502</f>
        <v>45820</v>
      </c>
      <c r="B1506" s="31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</row>
    <row r="1507" spans="1:32" ht="11.25" customHeight="1">
      <c r="A1507" s="31"/>
      <c r="B1507" s="31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</row>
    <row r="1508" spans="1:32" ht="11.25" customHeight="1">
      <c r="A1508" s="32" t="str">
        <f>IF(COUNTIF($N$18:$N$60,A1502)=1,VLOOKUP(A1502,$N$18:$O$60,2,0),"")</f>
        <v/>
      </c>
      <c r="B1508" s="32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</row>
    <row r="1509" spans="1:32" ht="11.25" customHeight="1">
      <c r="A1509" s="33"/>
      <c r="B1509" s="3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</row>
    <row r="1510" spans="1:32" ht="11.25" customHeight="1">
      <c r="A1510" s="7"/>
      <c r="B1510" s="7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</row>
    <row r="1511" spans="1:32" ht="11.25" customHeight="1">
      <c r="A1511" s="30">
        <f t="shared" ref="A1511" si="303">A1502+1</f>
        <v>45821</v>
      </c>
      <c r="B1511" s="30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</row>
    <row r="1512" spans="1:32" ht="11.25" customHeight="1">
      <c r="A1512" s="30"/>
      <c r="B1512" s="30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</row>
    <row r="1513" spans="1:32" ht="11.25" customHeight="1">
      <c r="A1513" s="30"/>
      <c r="B1513" s="30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</row>
    <row r="1514" spans="1:32" ht="11.25" customHeight="1">
      <c r="A1514" s="30"/>
      <c r="B1514" s="30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</row>
    <row r="1515" spans="1:32" ht="11.25" customHeight="1">
      <c r="A1515" s="31">
        <f t="shared" ref="A1515" si="304">A1511</f>
        <v>45821</v>
      </c>
      <c r="B1515" s="31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</row>
    <row r="1516" spans="1:32" ht="11.25" customHeight="1">
      <c r="A1516" s="31"/>
      <c r="B1516" s="31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</row>
    <row r="1517" spans="1:32" ht="11.25" customHeight="1">
      <c r="A1517" s="32" t="str">
        <f>IF(COUNTIF($N$18:$N$60,A1511)=1,VLOOKUP(A1511,$N$18:$O$60,2,0),"")</f>
        <v/>
      </c>
      <c r="B1517" s="32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</row>
    <row r="1518" spans="1:32" ht="11.25" customHeight="1">
      <c r="A1518" s="33"/>
      <c r="B1518" s="3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</row>
    <row r="1519" spans="1:32" ht="11.25" customHeight="1">
      <c r="A1519" s="16"/>
      <c r="B1519" s="16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</row>
    <row r="1520" spans="1:32" ht="11.25" customHeight="1">
      <c r="A1520" s="39">
        <f t="shared" ref="A1520" si="305">A1511+1</f>
        <v>45822</v>
      </c>
      <c r="B1520" s="39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</row>
    <row r="1521" spans="1:32" ht="11.25" customHeight="1">
      <c r="A1521" s="39"/>
      <c r="B1521" s="39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</row>
    <row r="1522" spans="1:32" ht="11.25" customHeight="1">
      <c r="A1522" s="39"/>
      <c r="B1522" s="39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</row>
    <row r="1523" spans="1:32" ht="11.25" customHeight="1">
      <c r="A1523" s="39"/>
      <c r="B1523" s="39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</row>
    <row r="1524" spans="1:32" ht="11.25" customHeight="1">
      <c r="A1524" s="38">
        <f t="shared" ref="A1524" si="306">A1520</f>
        <v>45822</v>
      </c>
      <c r="B1524" s="38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</row>
    <row r="1525" spans="1:32" ht="11.25" customHeight="1">
      <c r="A1525" s="38"/>
      <c r="B1525" s="38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</row>
    <row r="1526" spans="1:32" ht="11.25" customHeight="1">
      <c r="A1526" s="36" t="str">
        <f>IF(COUNTIF($N$18:$N$60,A1520)=1,VLOOKUP(A1520,$N$18:$O$60,2,0),"")</f>
        <v/>
      </c>
      <c r="B1526" s="36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</row>
    <row r="1527" spans="1:32" ht="11.25" customHeight="1">
      <c r="A1527" s="37"/>
      <c r="B1527" s="37"/>
      <c r="C1527" s="43"/>
      <c r="D1527" s="43"/>
      <c r="E1527" s="43"/>
      <c r="F1527" s="43"/>
      <c r="G1527" s="43"/>
      <c r="H1527" s="43"/>
      <c r="I1527" s="43"/>
      <c r="J1527" s="43"/>
      <c r="K1527" s="43"/>
      <c r="L1527" s="4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</row>
    <row r="1528" spans="1:32" ht="11.25" customHeight="1">
      <c r="A1528" s="19"/>
      <c r="B1528" s="19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</row>
    <row r="1529" spans="1:32" ht="11.25" customHeight="1">
      <c r="A1529" s="39">
        <f t="shared" ref="A1529" si="307">A1520+1</f>
        <v>45823</v>
      </c>
      <c r="B1529" s="39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</row>
    <row r="1530" spans="1:32" ht="11.25" customHeight="1">
      <c r="A1530" s="39"/>
      <c r="B1530" s="39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</row>
    <row r="1531" spans="1:32" ht="11.25" customHeight="1">
      <c r="A1531" s="39"/>
      <c r="B1531" s="39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</row>
    <row r="1532" spans="1:32" ht="11.25" customHeight="1">
      <c r="A1532" s="39"/>
      <c r="B1532" s="39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</row>
    <row r="1533" spans="1:32" ht="11.25" customHeight="1">
      <c r="A1533" s="38">
        <f t="shared" ref="A1533" si="308">A1529</f>
        <v>45823</v>
      </c>
      <c r="B1533" s="38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</row>
    <row r="1534" spans="1:32" ht="11.25" customHeight="1">
      <c r="A1534" s="38"/>
      <c r="B1534" s="38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</row>
    <row r="1535" spans="1:32" ht="11.25" customHeight="1">
      <c r="A1535" s="36" t="str">
        <f>IF(COUNTIF($N$18:$N$60,A1529)=1,VLOOKUP(A1529,$N$18:$O$60,2,0),"")</f>
        <v/>
      </c>
      <c r="B1535" s="36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</row>
    <row r="1536" spans="1:32" ht="11.25" customHeight="1">
      <c r="A1536" s="37"/>
      <c r="B1536" s="37"/>
      <c r="C1536" s="43"/>
      <c r="D1536" s="43"/>
      <c r="E1536" s="43"/>
      <c r="F1536" s="43"/>
      <c r="G1536" s="43"/>
      <c r="H1536" s="43"/>
      <c r="I1536" s="43"/>
      <c r="J1536" s="43"/>
      <c r="K1536" s="43"/>
      <c r="L1536" s="4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</row>
    <row r="1537" spans="1:32" ht="33.75" customHeight="1">
      <c r="A1537" s="40">
        <f>TRUNC((A1539-WEEKDAY(A1539,2)-DATE(YEAR(A1539+4-WEEKDAY(A1539,2)),1,-10))/7)</f>
        <v>25</v>
      </c>
      <c r="B1537" s="40"/>
      <c r="C1537" s="35" t="str">
        <f>IF(MONTH(A1539)=MONTH(A1593),VLOOKUP(MONTH(A1539),$R$1:$S$12,2,2)&amp;" "&amp;YEAR(A1539),VLOOKUP(MONTH(A1539),$R$1:$S$12,2,2)&amp;" "&amp;YEAR(A1539)&amp;" / "&amp;VLOOKUP(MONTH(A1593),$R$1:$S$12,2,2)&amp;" "&amp;YEAR(A1593))</f>
        <v>Juni 2025</v>
      </c>
      <c r="D1537" s="35"/>
      <c r="E1537" s="35"/>
      <c r="F1537" s="35"/>
      <c r="G1537" s="35"/>
      <c r="H1537" s="35"/>
      <c r="I1537" s="35"/>
      <c r="J1537" s="35"/>
      <c r="K1537" s="35"/>
      <c r="L1537" s="35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</row>
    <row r="1538" spans="1:32" ht="11.25" customHeight="1">
      <c r="A1538" s="21"/>
      <c r="B1538" s="21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</row>
    <row r="1539" spans="1:32" ht="11.25" customHeight="1">
      <c r="A1539" s="30">
        <f t="shared" ref="A1539" si="309">A1529+1</f>
        <v>45824</v>
      </c>
      <c r="B1539" s="30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</row>
    <row r="1540" spans="1:32" ht="11.25" customHeight="1">
      <c r="A1540" s="30"/>
      <c r="B1540" s="30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</row>
    <row r="1541" spans="1:32" ht="11.25" customHeight="1">
      <c r="A1541" s="30"/>
      <c r="B1541" s="30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</row>
    <row r="1542" spans="1:32" ht="11.25" customHeight="1">
      <c r="A1542" s="30"/>
      <c r="B1542" s="30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</row>
    <row r="1543" spans="1:32" ht="11.25" customHeight="1">
      <c r="A1543" s="31">
        <f t="shared" ref="A1543" si="310">A1539</f>
        <v>45824</v>
      </c>
      <c r="B1543" s="31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</row>
    <row r="1544" spans="1:32" ht="11.25" customHeight="1">
      <c r="A1544" s="31"/>
      <c r="B1544" s="31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</row>
    <row r="1545" spans="1:32" ht="11.25" customHeight="1">
      <c r="A1545" s="32" t="str">
        <f>IF(COUNTIF($N$18:$N$60,A1539)=1,VLOOKUP(A1539,$N$18:$O$60,2,0),"")</f>
        <v/>
      </c>
      <c r="B1545" s="32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</row>
    <row r="1546" spans="1:32" ht="11.25" customHeight="1">
      <c r="A1546" s="33"/>
      <c r="B1546" s="3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</row>
    <row r="1547" spans="1:32" ht="11.25" customHeight="1">
      <c r="A1547" s="21"/>
      <c r="B1547" s="21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</row>
    <row r="1548" spans="1:32" ht="11.25" customHeight="1">
      <c r="A1548" s="30">
        <f t="shared" ref="A1548" si="311">A1539+1</f>
        <v>45825</v>
      </c>
      <c r="B1548" s="30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</row>
    <row r="1549" spans="1:32" ht="11.25" customHeight="1">
      <c r="A1549" s="30"/>
      <c r="B1549" s="30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</row>
    <row r="1550" spans="1:32" ht="11.25" customHeight="1">
      <c r="A1550" s="30"/>
      <c r="B1550" s="30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</row>
    <row r="1551" spans="1:32" ht="11.25" customHeight="1">
      <c r="A1551" s="30"/>
      <c r="B1551" s="30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</row>
    <row r="1552" spans="1:32" ht="11.25" customHeight="1">
      <c r="A1552" s="31">
        <f t="shared" ref="A1552" si="312">A1548</f>
        <v>45825</v>
      </c>
      <c r="B1552" s="31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</row>
    <row r="1553" spans="1:32" ht="11.25" customHeight="1">
      <c r="A1553" s="31"/>
      <c r="B1553" s="31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</row>
    <row r="1554" spans="1:32" ht="11.25" customHeight="1">
      <c r="A1554" s="32" t="str">
        <f>IF(COUNTIF($N$18:$N$60,A1548)=1,VLOOKUP(A1548,$N$18:$O$60,2,0),"")</f>
        <v/>
      </c>
      <c r="B1554" s="32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</row>
    <row r="1555" spans="1:32" ht="11.25" customHeight="1">
      <c r="A1555" s="33"/>
      <c r="B1555" s="3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</row>
    <row r="1556" spans="1:32" ht="11.25" customHeight="1">
      <c r="A1556" s="22"/>
      <c r="B1556" s="22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</row>
    <row r="1557" spans="1:32" ht="11.25" customHeight="1">
      <c r="A1557" s="30">
        <f t="shared" ref="A1557" si="313">A1548+1</f>
        <v>45826</v>
      </c>
      <c r="B1557" s="30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</row>
    <row r="1558" spans="1:32" ht="11.25" customHeight="1">
      <c r="A1558" s="30"/>
      <c r="B1558" s="30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</row>
    <row r="1559" spans="1:32" ht="11.25" customHeight="1">
      <c r="A1559" s="30"/>
      <c r="B1559" s="30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</row>
    <row r="1560" spans="1:32" ht="11.25" customHeight="1">
      <c r="A1560" s="30"/>
      <c r="B1560" s="30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</row>
    <row r="1561" spans="1:32" ht="11.25" customHeight="1">
      <c r="A1561" s="31">
        <f t="shared" ref="A1561" si="314">A1557</f>
        <v>45826</v>
      </c>
      <c r="B1561" s="31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</row>
    <row r="1562" spans="1:32" ht="11.25" customHeight="1">
      <c r="A1562" s="31"/>
      <c r="B1562" s="31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</row>
    <row r="1563" spans="1:32" ht="11.25" customHeight="1">
      <c r="A1563" s="32" t="str">
        <f>IF(COUNTIF($N$18:$N$60,A1557)=1,VLOOKUP(A1557,$N$18:$O$60,2,0),"")</f>
        <v/>
      </c>
      <c r="B1563" s="32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</row>
    <row r="1564" spans="1:32" ht="11.25" customHeight="1">
      <c r="A1564" s="33"/>
      <c r="B1564" s="33"/>
      <c r="C1564" s="43"/>
      <c r="D1564" s="43"/>
      <c r="E1564" s="43"/>
      <c r="F1564" s="43"/>
      <c r="G1564" s="43"/>
      <c r="H1564" s="43"/>
      <c r="I1564" s="43"/>
      <c r="J1564" s="43"/>
      <c r="K1564" s="43"/>
      <c r="L1564" s="4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</row>
    <row r="1565" spans="1:32" ht="11.25" customHeight="1">
      <c r="A1565" s="22"/>
      <c r="B1565" s="22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</row>
    <row r="1566" spans="1:32" ht="11.25" customHeight="1">
      <c r="A1566" s="30">
        <f t="shared" ref="A1566" si="315">A1557+1</f>
        <v>45827</v>
      </c>
      <c r="B1566" s="30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</row>
    <row r="1567" spans="1:32" ht="11.25" customHeight="1">
      <c r="A1567" s="30"/>
      <c r="B1567" s="30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</row>
    <row r="1568" spans="1:32" ht="11.25" customHeight="1">
      <c r="A1568" s="30"/>
      <c r="B1568" s="30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</row>
    <row r="1569" spans="1:32" ht="11.25" customHeight="1">
      <c r="A1569" s="30"/>
      <c r="B1569" s="30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</row>
    <row r="1570" spans="1:32" ht="11.25" customHeight="1">
      <c r="A1570" s="31">
        <f t="shared" ref="A1570" si="316">A1566</f>
        <v>45827</v>
      </c>
      <c r="B1570" s="31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</row>
    <row r="1571" spans="1:32" ht="11.25" customHeight="1">
      <c r="A1571" s="31"/>
      <c r="B1571" s="31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</row>
    <row r="1572" spans="1:32" ht="11.25" customHeight="1">
      <c r="A1572" s="32" t="str">
        <f>IF(COUNTIF($N$18:$N$60,A1566)=1,VLOOKUP(A1566,$N$18:$O$60,2,0),"")</f>
        <v>Fronleichnam</v>
      </c>
      <c r="B1572" s="32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</row>
    <row r="1573" spans="1:32" ht="11.25" customHeight="1">
      <c r="A1573" s="33"/>
      <c r="B1573" s="3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</row>
    <row r="1574" spans="1:32" ht="11.25" customHeight="1">
      <c r="A1574" s="7"/>
      <c r="B1574" s="7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</row>
    <row r="1575" spans="1:32" ht="11.25" customHeight="1">
      <c r="A1575" s="30">
        <f t="shared" ref="A1575" si="317">A1566+1</f>
        <v>45828</v>
      </c>
      <c r="B1575" s="30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</row>
    <row r="1576" spans="1:32" ht="11.25" customHeight="1">
      <c r="A1576" s="30"/>
      <c r="B1576" s="30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</row>
    <row r="1577" spans="1:32" ht="11.25" customHeight="1">
      <c r="A1577" s="30"/>
      <c r="B1577" s="30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</row>
    <row r="1578" spans="1:32" ht="11.25" customHeight="1">
      <c r="A1578" s="30"/>
      <c r="B1578" s="30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</row>
    <row r="1579" spans="1:32" ht="11.25" customHeight="1">
      <c r="A1579" s="31">
        <f t="shared" ref="A1579" si="318">A1575</f>
        <v>45828</v>
      </c>
      <c r="B1579" s="31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</row>
    <row r="1580" spans="1:32" ht="11.25" customHeight="1">
      <c r="A1580" s="31"/>
      <c r="B1580" s="31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</row>
    <row r="1581" spans="1:32" ht="11.25" customHeight="1">
      <c r="A1581" s="32" t="str">
        <f>IF(COUNTIF($N$18:$N$60,A1575)=1,VLOOKUP(A1575,$N$18:$O$60,2,0),"")</f>
        <v/>
      </c>
      <c r="B1581" s="32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</row>
    <row r="1582" spans="1:32" ht="11.25" customHeight="1">
      <c r="A1582" s="33"/>
      <c r="B1582" s="33"/>
      <c r="C1582" s="43"/>
      <c r="D1582" s="43"/>
      <c r="E1582" s="43"/>
      <c r="F1582" s="43"/>
      <c r="G1582" s="43"/>
      <c r="H1582" s="43"/>
      <c r="I1582" s="43"/>
      <c r="J1582" s="43"/>
      <c r="K1582" s="43"/>
      <c r="L1582" s="4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</row>
    <row r="1583" spans="1:32" ht="11.25" customHeight="1">
      <c r="A1583" s="16"/>
      <c r="B1583" s="16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</row>
    <row r="1584" spans="1:32" ht="11.25" customHeight="1">
      <c r="A1584" s="39">
        <f t="shared" ref="A1584" si="319">A1575+1</f>
        <v>45829</v>
      </c>
      <c r="B1584" s="39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</row>
    <row r="1585" spans="1:32" ht="11.25" customHeight="1">
      <c r="A1585" s="39"/>
      <c r="B1585" s="39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</row>
    <row r="1586" spans="1:32" ht="11.25" customHeight="1">
      <c r="A1586" s="39"/>
      <c r="B1586" s="39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</row>
    <row r="1587" spans="1:32" ht="11.25" customHeight="1">
      <c r="A1587" s="39"/>
      <c r="B1587" s="39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</row>
    <row r="1588" spans="1:32" ht="11.25" customHeight="1">
      <c r="A1588" s="38">
        <f t="shared" ref="A1588" si="320">A1584</f>
        <v>45829</v>
      </c>
      <c r="B1588" s="38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</row>
    <row r="1589" spans="1:32" ht="11.25" customHeight="1">
      <c r="A1589" s="38"/>
      <c r="B1589" s="38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</row>
    <row r="1590" spans="1:32" ht="11.25" customHeight="1">
      <c r="A1590" s="36" t="str">
        <f>IF(COUNTIF($N$18:$N$60,A1584)=1,VLOOKUP(A1584,$N$18:$O$60,2,0),"")</f>
        <v/>
      </c>
      <c r="B1590" s="36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</row>
    <row r="1591" spans="1:32" ht="11.25" customHeight="1">
      <c r="A1591" s="37"/>
      <c r="B1591" s="37"/>
      <c r="C1591" s="43"/>
      <c r="D1591" s="43"/>
      <c r="E1591" s="43"/>
      <c r="F1591" s="43"/>
      <c r="G1591" s="43"/>
      <c r="H1591" s="43"/>
      <c r="I1591" s="43"/>
      <c r="J1591" s="43"/>
      <c r="K1591" s="43"/>
      <c r="L1591" s="4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</row>
    <row r="1592" spans="1:32" ht="11.25" customHeight="1">
      <c r="A1592" s="19"/>
      <c r="B1592" s="19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</row>
    <row r="1593" spans="1:32" ht="11.25" customHeight="1">
      <c r="A1593" s="39">
        <f t="shared" ref="A1593" si="321">A1584+1</f>
        <v>45830</v>
      </c>
      <c r="B1593" s="39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</row>
    <row r="1594" spans="1:32" ht="11.25" customHeight="1">
      <c r="A1594" s="39"/>
      <c r="B1594" s="39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</row>
    <row r="1595" spans="1:32" ht="11.25" customHeight="1">
      <c r="A1595" s="39"/>
      <c r="B1595" s="39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</row>
    <row r="1596" spans="1:32" ht="11.25" customHeight="1">
      <c r="A1596" s="39"/>
      <c r="B1596" s="39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</row>
    <row r="1597" spans="1:32" ht="11.25" customHeight="1">
      <c r="A1597" s="38">
        <f t="shared" ref="A1597" si="322">A1593</f>
        <v>45830</v>
      </c>
      <c r="B1597" s="38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</row>
    <row r="1598" spans="1:32" ht="11.25" customHeight="1">
      <c r="A1598" s="38"/>
      <c r="B1598" s="38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</row>
    <row r="1599" spans="1:32" ht="11.25" customHeight="1">
      <c r="A1599" s="36" t="str">
        <f>IF(COUNTIF($N$18:$N$60,A1593)=1,VLOOKUP(A1593,$N$18:$O$60,2,0),"")</f>
        <v/>
      </c>
      <c r="B1599" s="36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</row>
    <row r="1600" spans="1:32" ht="11.25" customHeight="1">
      <c r="A1600" s="37"/>
      <c r="B1600" s="37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</row>
    <row r="1601" spans="1:32" ht="33.75" customHeight="1">
      <c r="A1601" s="40">
        <f>TRUNC((A1603-WEEKDAY(A1603,2)-DATE(YEAR(A1603+4-WEEKDAY(A1603,2)),1,-10))/7)</f>
        <v>26</v>
      </c>
      <c r="B1601" s="40"/>
      <c r="C1601" s="35" t="str">
        <f>IF(MONTH(A1603)=MONTH(A1657),VLOOKUP(MONTH(A1603),$R$1:$S$12,2,2)&amp;" "&amp;YEAR(A1603),VLOOKUP(MONTH(A1603),$R$1:$S$12,2,2)&amp;" "&amp;YEAR(A1603)&amp;" / "&amp;VLOOKUP(MONTH(A1657),$R$1:$S$12,2,2)&amp;" "&amp;YEAR(A1657))</f>
        <v>Juni 2025</v>
      </c>
      <c r="D1601" s="35"/>
      <c r="E1601" s="35"/>
      <c r="F1601" s="35"/>
      <c r="G1601" s="35"/>
      <c r="H1601" s="35"/>
      <c r="I1601" s="35"/>
      <c r="J1601" s="35"/>
      <c r="K1601" s="35"/>
      <c r="L1601" s="35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</row>
    <row r="1602" spans="1:32" ht="11.25" customHeight="1">
      <c r="A1602" s="21"/>
      <c r="B1602" s="21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</row>
    <row r="1603" spans="1:32" ht="11.25" customHeight="1">
      <c r="A1603" s="30">
        <f t="shared" ref="A1603" si="323">A1593+1</f>
        <v>45831</v>
      </c>
      <c r="B1603" s="30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</row>
    <row r="1604" spans="1:32" ht="11.25" customHeight="1">
      <c r="A1604" s="30"/>
      <c r="B1604" s="30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</row>
    <row r="1605" spans="1:32" ht="11.25" customHeight="1">
      <c r="A1605" s="30"/>
      <c r="B1605" s="30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</row>
    <row r="1606" spans="1:32" ht="11.25" customHeight="1">
      <c r="A1606" s="30"/>
      <c r="B1606" s="30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</row>
    <row r="1607" spans="1:32" ht="11.25" customHeight="1">
      <c r="A1607" s="31">
        <f t="shared" ref="A1607" si="324">A1603</f>
        <v>45831</v>
      </c>
      <c r="B1607" s="31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</row>
    <row r="1608" spans="1:32" ht="11.25" customHeight="1">
      <c r="A1608" s="31"/>
      <c r="B1608" s="31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</row>
    <row r="1609" spans="1:32" ht="11.25" customHeight="1">
      <c r="A1609" s="32" t="str">
        <f>IF(COUNTIF($N$18:$N$60,A1603)=1,VLOOKUP(A1603,$N$18:$O$60,2,0),"")</f>
        <v/>
      </c>
      <c r="B1609" s="32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</row>
    <row r="1610" spans="1:32" ht="11.25" customHeight="1">
      <c r="A1610" s="33"/>
      <c r="B1610" s="33"/>
      <c r="C1610" s="43"/>
      <c r="D1610" s="43"/>
      <c r="E1610" s="43"/>
      <c r="F1610" s="43"/>
      <c r="G1610" s="43"/>
      <c r="H1610" s="43"/>
      <c r="I1610" s="43"/>
      <c r="J1610" s="43"/>
      <c r="K1610" s="43"/>
      <c r="L1610" s="4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</row>
    <row r="1611" spans="1:32" ht="11.25" customHeight="1">
      <c r="A1611" s="21"/>
      <c r="B1611" s="21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</row>
    <row r="1612" spans="1:32" ht="11.25" customHeight="1">
      <c r="A1612" s="30">
        <f t="shared" ref="A1612" si="325">A1603+1</f>
        <v>45832</v>
      </c>
      <c r="B1612" s="30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</row>
    <row r="1613" spans="1:32" ht="11.25" customHeight="1">
      <c r="A1613" s="30"/>
      <c r="B1613" s="30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</row>
    <row r="1614" spans="1:32" ht="11.25" customHeight="1">
      <c r="A1614" s="30"/>
      <c r="B1614" s="30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</row>
    <row r="1615" spans="1:32" ht="11.25" customHeight="1">
      <c r="A1615" s="30"/>
      <c r="B1615" s="30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</row>
    <row r="1616" spans="1:32" ht="11.25" customHeight="1">
      <c r="A1616" s="31">
        <f t="shared" ref="A1616" si="326">A1612</f>
        <v>45832</v>
      </c>
      <c r="B1616" s="31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</row>
    <row r="1617" spans="1:32" ht="11.25" customHeight="1">
      <c r="A1617" s="31"/>
      <c r="B1617" s="31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</row>
    <row r="1618" spans="1:32" ht="11.25" customHeight="1">
      <c r="A1618" s="32" t="str">
        <f>IF(COUNTIF($N$18:$N$60,A1612)=1,VLOOKUP(A1612,$N$18:$O$60,2,0),"")</f>
        <v/>
      </c>
      <c r="B1618" s="32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</row>
    <row r="1619" spans="1:32" ht="11.25" customHeight="1">
      <c r="A1619" s="33"/>
      <c r="B1619" s="33"/>
      <c r="C1619" s="43"/>
      <c r="D1619" s="43"/>
      <c r="E1619" s="43"/>
      <c r="F1619" s="43"/>
      <c r="G1619" s="43"/>
      <c r="H1619" s="43"/>
      <c r="I1619" s="43"/>
      <c r="J1619" s="43"/>
      <c r="K1619" s="43"/>
      <c r="L1619" s="4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</row>
    <row r="1620" spans="1:32" ht="11.25" customHeight="1">
      <c r="A1620" s="22"/>
      <c r="B1620" s="22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</row>
    <row r="1621" spans="1:32" ht="11.25" customHeight="1">
      <c r="A1621" s="30">
        <f t="shared" ref="A1621" si="327">A1612+1</f>
        <v>45833</v>
      </c>
      <c r="B1621" s="30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</row>
    <row r="1622" spans="1:32" ht="11.25" customHeight="1">
      <c r="A1622" s="30"/>
      <c r="B1622" s="30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</row>
    <row r="1623" spans="1:32" ht="11.25" customHeight="1">
      <c r="A1623" s="30"/>
      <c r="B1623" s="30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</row>
    <row r="1624" spans="1:32" ht="11.25" customHeight="1">
      <c r="A1624" s="30"/>
      <c r="B1624" s="30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</row>
    <row r="1625" spans="1:32" ht="11.25" customHeight="1">
      <c r="A1625" s="31">
        <f t="shared" ref="A1625" si="328">A1621</f>
        <v>45833</v>
      </c>
      <c r="B1625" s="31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</row>
    <row r="1626" spans="1:32" ht="11.25" customHeight="1">
      <c r="A1626" s="31"/>
      <c r="B1626" s="31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</row>
    <row r="1627" spans="1:32" ht="11.25" customHeight="1">
      <c r="A1627" s="32" t="str">
        <f>IF(COUNTIF($N$18:$N$60,A1621)=1,VLOOKUP(A1621,$N$18:$O$60,2,0),"")</f>
        <v/>
      </c>
      <c r="B1627" s="32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</row>
    <row r="1628" spans="1:32" ht="11.25" customHeight="1">
      <c r="A1628" s="33"/>
      <c r="B1628" s="33"/>
      <c r="C1628" s="43"/>
      <c r="D1628" s="43"/>
      <c r="E1628" s="43"/>
      <c r="F1628" s="43"/>
      <c r="G1628" s="43"/>
      <c r="H1628" s="43"/>
      <c r="I1628" s="43"/>
      <c r="J1628" s="43"/>
      <c r="K1628" s="43"/>
      <c r="L1628" s="4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</row>
    <row r="1629" spans="1:32" ht="11.25" customHeight="1">
      <c r="A1629" s="22"/>
      <c r="B1629" s="22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</row>
    <row r="1630" spans="1:32" ht="11.25" customHeight="1">
      <c r="A1630" s="30">
        <f t="shared" ref="A1630" si="329">A1621+1</f>
        <v>45834</v>
      </c>
      <c r="B1630" s="30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</row>
    <row r="1631" spans="1:32" ht="11.25" customHeight="1">
      <c r="A1631" s="30"/>
      <c r="B1631" s="30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</row>
    <row r="1632" spans="1:32" ht="11.25" customHeight="1">
      <c r="A1632" s="30"/>
      <c r="B1632" s="30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</row>
    <row r="1633" spans="1:32" ht="11.25" customHeight="1">
      <c r="A1633" s="30"/>
      <c r="B1633" s="30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</row>
    <row r="1634" spans="1:32" ht="11.25" customHeight="1">
      <c r="A1634" s="31">
        <f t="shared" ref="A1634" si="330">A1630</f>
        <v>45834</v>
      </c>
      <c r="B1634" s="31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</row>
    <row r="1635" spans="1:32" ht="11.25" customHeight="1">
      <c r="A1635" s="31"/>
      <c r="B1635" s="31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</row>
    <row r="1636" spans="1:32" ht="11.25" customHeight="1">
      <c r="A1636" s="32" t="str">
        <f>IF(COUNTIF($N$18:$N$60,A1630)=1,VLOOKUP(A1630,$N$18:$O$60,2,0),"")</f>
        <v/>
      </c>
      <c r="B1636" s="32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</row>
    <row r="1637" spans="1:32" ht="11.25" customHeight="1">
      <c r="A1637" s="33"/>
      <c r="B1637" s="33"/>
      <c r="C1637" s="43"/>
      <c r="D1637" s="43"/>
      <c r="E1637" s="43"/>
      <c r="F1637" s="43"/>
      <c r="G1637" s="43"/>
      <c r="H1637" s="43"/>
      <c r="I1637" s="43"/>
      <c r="J1637" s="43"/>
      <c r="K1637" s="43"/>
      <c r="L1637" s="4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</row>
    <row r="1638" spans="1:32" ht="11.25" customHeight="1">
      <c r="A1638" s="7"/>
      <c r="B1638" s="7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</row>
    <row r="1639" spans="1:32" ht="11.25" customHeight="1">
      <c r="A1639" s="30">
        <f t="shared" ref="A1639" si="331">A1630+1</f>
        <v>45835</v>
      </c>
      <c r="B1639" s="30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</row>
    <row r="1640" spans="1:32" ht="11.25" customHeight="1">
      <c r="A1640" s="30"/>
      <c r="B1640" s="30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</row>
    <row r="1641" spans="1:32" ht="11.25" customHeight="1">
      <c r="A1641" s="30"/>
      <c r="B1641" s="30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</row>
    <row r="1642" spans="1:32" ht="11.25" customHeight="1">
      <c r="A1642" s="30"/>
      <c r="B1642" s="30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</row>
    <row r="1643" spans="1:32" ht="11.25" customHeight="1">
      <c r="A1643" s="31">
        <f t="shared" ref="A1643" si="332">A1639</f>
        <v>45835</v>
      </c>
      <c r="B1643" s="31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</row>
    <row r="1644" spans="1:32" ht="11.25" customHeight="1">
      <c r="A1644" s="31"/>
      <c r="B1644" s="31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</row>
    <row r="1645" spans="1:32" ht="11.25" customHeight="1">
      <c r="A1645" s="32" t="str">
        <f>IF(COUNTIF($N$18:$N$60,A1639)=1,VLOOKUP(A1639,$N$18:$O$60,2,0),"")</f>
        <v/>
      </c>
      <c r="B1645" s="32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</row>
    <row r="1646" spans="1:32" ht="11.25" customHeight="1">
      <c r="A1646" s="33"/>
      <c r="B1646" s="33"/>
      <c r="C1646" s="43"/>
      <c r="D1646" s="43"/>
      <c r="E1646" s="43"/>
      <c r="F1646" s="43"/>
      <c r="G1646" s="43"/>
      <c r="H1646" s="43"/>
      <c r="I1646" s="43"/>
      <c r="J1646" s="43"/>
      <c r="K1646" s="43"/>
      <c r="L1646" s="4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</row>
    <row r="1647" spans="1:32" ht="11.25" customHeight="1">
      <c r="A1647" s="16"/>
      <c r="B1647" s="16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</row>
    <row r="1648" spans="1:32" ht="11.25" customHeight="1">
      <c r="A1648" s="39">
        <f t="shared" ref="A1648" si="333">A1639+1</f>
        <v>45836</v>
      </c>
      <c r="B1648" s="39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</row>
    <row r="1649" spans="1:32" ht="11.25" customHeight="1">
      <c r="A1649" s="39"/>
      <c r="B1649" s="39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</row>
    <row r="1650" spans="1:32" ht="11.25" customHeight="1">
      <c r="A1650" s="39"/>
      <c r="B1650" s="39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</row>
    <row r="1651" spans="1:32" ht="11.25" customHeight="1">
      <c r="A1651" s="39"/>
      <c r="B1651" s="39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</row>
    <row r="1652" spans="1:32" ht="11.25" customHeight="1">
      <c r="A1652" s="38">
        <f t="shared" ref="A1652" si="334">A1648</f>
        <v>45836</v>
      </c>
      <c r="B1652" s="38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</row>
    <row r="1653" spans="1:32" ht="11.25" customHeight="1">
      <c r="A1653" s="38"/>
      <c r="B1653" s="38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</row>
    <row r="1654" spans="1:32" ht="11.25" customHeight="1">
      <c r="A1654" s="36" t="str">
        <f>IF(COUNTIF($N$18:$N$60,A1648)=1,VLOOKUP(A1648,$N$18:$O$60,2,0),"")</f>
        <v/>
      </c>
      <c r="B1654" s="36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</row>
    <row r="1655" spans="1:32" ht="11.25" customHeight="1">
      <c r="A1655" s="37"/>
      <c r="B1655" s="37"/>
      <c r="C1655" s="43"/>
      <c r="D1655" s="43"/>
      <c r="E1655" s="43"/>
      <c r="F1655" s="43"/>
      <c r="G1655" s="43"/>
      <c r="H1655" s="43"/>
      <c r="I1655" s="43"/>
      <c r="J1655" s="43"/>
      <c r="K1655" s="43"/>
      <c r="L1655" s="4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</row>
    <row r="1656" spans="1:32" ht="11.25" customHeight="1">
      <c r="A1656" s="19"/>
      <c r="B1656" s="19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</row>
    <row r="1657" spans="1:32" ht="11.25" customHeight="1">
      <c r="A1657" s="39">
        <f t="shared" ref="A1657" si="335">A1648+1</f>
        <v>45837</v>
      </c>
      <c r="B1657" s="39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</row>
    <row r="1658" spans="1:32" ht="11.25" customHeight="1">
      <c r="A1658" s="39"/>
      <c r="B1658" s="39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</row>
    <row r="1659" spans="1:32" ht="11.25" customHeight="1">
      <c r="A1659" s="39"/>
      <c r="B1659" s="39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</row>
    <row r="1660" spans="1:32" ht="11.25" customHeight="1">
      <c r="A1660" s="39"/>
      <c r="B1660" s="39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</row>
    <row r="1661" spans="1:32" ht="11.25" customHeight="1">
      <c r="A1661" s="38">
        <f t="shared" ref="A1661" si="336">A1657</f>
        <v>45837</v>
      </c>
      <c r="B1661" s="38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</row>
    <row r="1662" spans="1:32" ht="11.25" customHeight="1">
      <c r="A1662" s="38"/>
      <c r="B1662" s="38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</row>
    <row r="1663" spans="1:32" ht="11.25" customHeight="1">
      <c r="A1663" s="36" t="str">
        <f>IF(COUNTIF($N$18:$N$60,A1657)=1,VLOOKUP(A1657,$N$18:$O$60,2,0),"")</f>
        <v/>
      </c>
      <c r="B1663" s="36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</row>
    <row r="1664" spans="1:32" ht="11.25" customHeight="1">
      <c r="A1664" s="37"/>
      <c r="B1664" s="37"/>
      <c r="C1664" s="43"/>
      <c r="D1664" s="43"/>
      <c r="E1664" s="43"/>
      <c r="F1664" s="43"/>
      <c r="G1664" s="43"/>
      <c r="H1664" s="43"/>
      <c r="I1664" s="43"/>
      <c r="J1664" s="43"/>
      <c r="K1664" s="43"/>
      <c r="L1664" s="4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</row>
    <row r="1665" spans="1:32" ht="33.75" customHeight="1">
      <c r="A1665" s="40">
        <f>TRUNC((A1667-WEEKDAY(A1667,2)-DATE(YEAR(A1667+4-WEEKDAY(A1667,2)),1,-10))/7)</f>
        <v>27</v>
      </c>
      <c r="B1665" s="40"/>
      <c r="C1665" s="35" t="str">
        <f>IF(MONTH(A1667)=MONTH(A1721),VLOOKUP(MONTH(A1667),$R$1:$S$12,2,2)&amp;" "&amp;YEAR(A1667),VLOOKUP(MONTH(A1667),$R$1:$S$12,2,2)&amp;" "&amp;YEAR(A1667)&amp;" / "&amp;VLOOKUP(MONTH(A1721),$R$1:$S$12,2,2)&amp;" "&amp;YEAR(A1721))</f>
        <v>Juni 2025 / Juli 2025</v>
      </c>
      <c r="D1665" s="35"/>
      <c r="E1665" s="35"/>
      <c r="F1665" s="35"/>
      <c r="G1665" s="35"/>
      <c r="H1665" s="35"/>
      <c r="I1665" s="35"/>
      <c r="J1665" s="35"/>
      <c r="K1665" s="35"/>
      <c r="L1665" s="35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</row>
    <row r="1666" spans="1:32" ht="11.25" customHeight="1">
      <c r="A1666" s="21"/>
      <c r="B1666" s="21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</row>
    <row r="1667" spans="1:32" ht="11.25" customHeight="1">
      <c r="A1667" s="30">
        <f t="shared" ref="A1667" si="337">A1657+1</f>
        <v>45838</v>
      </c>
      <c r="B1667" s="30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</row>
    <row r="1668" spans="1:32" ht="11.25" customHeight="1">
      <c r="A1668" s="30"/>
      <c r="B1668" s="30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</row>
    <row r="1669" spans="1:32" ht="11.25" customHeight="1">
      <c r="A1669" s="30"/>
      <c r="B1669" s="30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</row>
    <row r="1670" spans="1:32" ht="11.25" customHeight="1">
      <c r="A1670" s="30"/>
      <c r="B1670" s="30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</row>
    <row r="1671" spans="1:32" ht="11.25" customHeight="1">
      <c r="A1671" s="31">
        <f t="shared" ref="A1671" si="338">A1667</f>
        <v>45838</v>
      </c>
      <c r="B1671" s="31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</row>
    <row r="1672" spans="1:32" ht="11.25" customHeight="1">
      <c r="A1672" s="31"/>
      <c r="B1672" s="31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</row>
    <row r="1673" spans="1:32" ht="11.25" customHeight="1">
      <c r="A1673" s="32" t="str">
        <f>IF(COUNTIF($N$18:$N$60,A1667)=1,VLOOKUP(A1667,$N$18:$O$60,2,0),"")</f>
        <v/>
      </c>
      <c r="B1673" s="32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</row>
    <row r="1674" spans="1:32" ht="11.25" customHeight="1">
      <c r="A1674" s="33"/>
      <c r="B1674" s="33"/>
      <c r="C1674" s="43"/>
      <c r="D1674" s="43"/>
      <c r="E1674" s="43"/>
      <c r="F1674" s="43"/>
      <c r="G1674" s="43"/>
      <c r="H1674" s="43"/>
      <c r="I1674" s="43"/>
      <c r="J1674" s="43"/>
      <c r="K1674" s="43"/>
      <c r="L1674" s="4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</row>
    <row r="1675" spans="1:32" ht="11.25" customHeight="1">
      <c r="A1675" s="21"/>
      <c r="B1675" s="21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</row>
    <row r="1676" spans="1:32" ht="11.25" customHeight="1">
      <c r="A1676" s="30">
        <f t="shared" ref="A1676" si="339">A1667+1</f>
        <v>45839</v>
      </c>
      <c r="B1676" s="30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</row>
    <row r="1677" spans="1:32" ht="11.25" customHeight="1">
      <c r="A1677" s="30"/>
      <c r="B1677" s="30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</row>
    <row r="1678" spans="1:32" ht="11.25" customHeight="1">
      <c r="A1678" s="30"/>
      <c r="B1678" s="30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</row>
    <row r="1679" spans="1:32" ht="11.25" customHeight="1">
      <c r="A1679" s="30"/>
      <c r="B1679" s="30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</row>
    <row r="1680" spans="1:32" ht="11.25" customHeight="1">
      <c r="A1680" s="31">
        <f t="shared" ref="A1680" si="340">A1676</f>
        <v>45839</v>
      </c>
      <c r="B1680" s="31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</row>
    <row r="1681" spans="1:32" ht="11.25" customHeight="1">
      <c r="A1681" s="31"/>
      <c r="B1681" s="31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</row>
    <row r="1682" spans="1:32" ht="11.25" customHeight="1">
      <c r="A1682" s="32" t="str">
        <f>IF(COUNTIF($N$18:$N$60,A1676)=1,VLOOKUP(A1676,$N$18:$O$60,2,0),"")</f>
        <v/>
      </c>
      <c r="B1682" s="32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</row>
    <row r="1683" spans="1:32" ht="11.25" customHeight="1">
      <c r="A1683" s="33"/>
      <c r="B1683" s="33"/>
      <c r="C1683" s="43"/>
      <c r="D1683" s="43"/>
      <c r="E1683" s="43"/>
      <c r="F1683" s="43"/>
      <c r="G1683" s="43"/>
      <c r="H1683" s="43"/>
      <c r="I1683" s="43"/>
      <c r="J1683" s="43"/>
      <c r="K1683" s="43"/>
      <c r="L1683" s="4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</row>
    <row r="1684" spans="1:32" ht="11.25" customHeight="1">
      <c r="A1684" s="22"/>
      <c r="B1684" s="22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</row>
    <row r="1685" spans="1:32" ht="11.25" customHeight="1">
      <c r="A1685" s="30">
        <f t="shared" ref="A1685" si="341">A1676+1</f>
        <v>45840</v>
      </c>
      <c r="B1685" s="30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</row>
    <row r="1686" spans="1:32" ht="11.25" customHeight="1">
      <c r="A1686" s="30"/>
      <c r="B1686" s="30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</row>
    <row r="1687" spans="1:32" ht="11.25" customHeight="1">
      <c r="A1687" s="30"/>
      <c r="B1687" s="30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</row>
    <row r="1688" spans="1:32" ht="11.25" customHeight="1">
      <c r="A1688" s="30"/>
      <c r="B1688" s="30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</row>
    <row r="1689" spans="1:32" ht="11.25" customHeight="1">
      <c r="A1689" s="31">
        <f t="shared" ref="A1689" si="342">A1685</f>
        <v>45840</v>
      </c>
      <c r="B1689" s="31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</row>
    <row r="1690" spans="1:32" ht="11.25" customHeight="1">
      <c r="A1690" s="31"/>
      <c r="B1690" s="31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</row>
    <row r="1691" spans="1:32" ht="11.25" customHeight="1">
      <c r="A1691" s="32" t="str">
        <f>IF(COUNTIF($N$18:$N$60,A1685)=1,VLOOKUP(A1685,$N$18:$O$60,2,0),"")</f>
        <v/>
      </c>
      <c r="B1691" s="32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</row>
    <row r="1692" spans="1:32" ht="11.25" customHeight="1">
      <c r="A1692" s="33"/>
      <c r="B1692" s="33"/>
      <c r="C1692" s="43"/>
      <c r="D1692" s="43"/>
      <c r="E1692" s="43"/>
      <c r="F1692" s="43"/>
      <c r="G1692" s="43"/>
      <c r="H1692" s="43"/>
      <c r="I1692" s="43"/>
      <c r="J1692" s="43"/>
      <c r="K1692" s="43"/>
      <c r="L1692" s="4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</row>
    <row r="1693" spans="1:32" ht="11.25" customHeight="1">
      <c r="A1693" s="22"/>
      <c r="B1693" s="22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</row>
    <row r="1694" spans="1:32" ht="11.25" customHeight="1">
      <c r="A1694" s="30">
        <f t="shared" ref="A1694" si="343">A1685+1</f>
        <v>45841</v>
      </c>
      <c r="B1694" s="30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</row>
    <row r="1695" spans="1:32" ht="11.25" customHeight="1">
      <c r="A1695" s="30"/>
      <c r="B1695" s="30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</row>
    <row r="1696" spans="1:32" ht="11.25" customHeight="1">
      <c r="A1696" s="30"/>
      <c r="B1696" s="30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</row>
    <row r="1697" spans="1:32" ht="11.25" customHeight="1">
      <c r="A1697" s="30"/>
      <c r="B1697" s="30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</row>
    <row r="1698" spans="1:32" ht="11.25" customHeight="1">
      <c r="A1698" s="31">
        <f t="shared" ref="A1698" si="344">A1694</f>
        <v>45841</v>
      </c>
      <c r="B1698" s="31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</row>
    <row r="1699" spans="1:32" ht="11.25" customHeight="1">
      <c r="A1699" s="31"/>
      <c r="B1699" s="31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</row>
    <row r="1700" spans="1:32" ht="11.25" customHeight="1">
      <c r="A1700" s="32" t="str">
        <f>IF(COUNTIF($N$18:$N$60,A1694)=1,VLOOKUP(A1694,$N$18:$O$60,2,0),"")</f>
        <v/>
      </c>
      <c r="B1700" s="32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</row>
    <row r="1701" spans="1:32" ht="11.25" customHeight="1">
      <c r="A1701" s="33"/>
      <c r="B1701" s="3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</row>
    <row r="1702" spans="1:32" ht="11.25" customHeight="1">
      <c r="A1702" s="7"/>
      <c r="B1702" s="7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</row>
    <row r="1703" spans="1:32" ht="11.25" customHeight="1">
      <c r="A1703" s="30">
        <f t="shared" ref="A1703" si="345">A1694+1</f>
        <v>45842</v>
      </c>
      <c r="B1703" s="30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</row>
    <row r="1704" spans="1:32" ht="11.25" customHeight="1">
      <c r="A1704" s="30"/>
      <c r="B1704" s="30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</row>
    <row r="1705" spans="1:32" ht="11.25" customHeight="1">
      <c r="A1705" s="30"/>
      <c r="B1705" s="30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</row>
    <row r="1706" spans="1:32" ht="11.25" customHeight="1">
      <c r="A1706" s="30"/>
      <c r="B1706" s="30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</row>
    <row r="1707" spans="1:32" ht="11.25" customHeight="1">
      <c r="A1707" s="31">
        <f t="shared" ref="A1707" si="346">A1703</f>
        <v>45842</v>
      </c>
      <c r="B1707" s="31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</row>
    <row r="1708" spans="1:32" ht="11.25" customHeight="1">
      <c r="A1708" s="31"/>
      <c r="B1708" s="31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</row>
    <row r="1709" spans="1:32" ht="11.25" customHeight="1">
      <c r="A1709" s="32" t="str">
        <f>IF(COUNTIF($N$18:$N$60,A1703)=1,VLOOKUP(A1703,$N$18:$O$60,2,0),"")</f>
        <v/>
      </c>
      <c r="B1709" s="32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</row>
    <row r="1710" spans="1:32" ht="11.25" customHeight="1">
      <c r="A1710" s="33"/>
      <c r="B1710" s="33"/>
      <c r="C1710" s="43"/>
      <c r="D1710" s="43"/>
      <c r="E1710" s="43"/>
      <c r="F1710" s="43"/>
      <c r="G1710" s="43"/>
      <c r="H1710" s="43"/>
      <c r="I1710" s="43"/>
      <c r="J1710" s="43"/>
      <c r="K1710" s="43"/>
      <c r="L1710" s="4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</row>
    <row r="1711" spans="1:32" ht="11.25" customHeight="1">
      <c r="A1711" s="16"/>
      <c r="B1711" s="16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</row>
    <row r="1712" spans="1:32" ht="11.25" customHeight="1">
      <c r="A1712" s="39">
        <f t="shared" ref="A1712" si="347">A1703+1</f>
        <v>45843</v>
      </c>
      <c r="B1712" s="39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</row>
    <row r="1713" spans="1:32" ht="11.25" customHeight="1">
      <c r="A1713" s="39"/>
      <c r="B1713" s="39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</row>
    <row r="1714" spans="1:32" ht="11.25" customHeight="1">
      <c r="A1714" s="39"/>
      <c r="B1714" s="39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</row>
    <row r="1715" spans="1:32" ht="11.25" customHeight="1">
      <c r="A1715" s="39"/>
      <c r="B1715" s="39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</row>
    <row r="1716" spans="1:32" ht="11.25" customHeight="1">
      <c r="A1716" s="38">
        <f t="shared" ref="A1716" si="348">A1712</f>
        <v>45843</v>
      </c>
      <c r="B1716" s="38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</row>
    <row r="1717" spans="1:32" ht="11.25" customHeight="1">
      <c r="A1717" s="38"/>
      <c r="B1717" s="38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</row>
    <row r="1718" spans="1:32" ht="11.25" customHeight="1">
      <c r="A1718" s="36" t="str">
        <f>IF(COUNTIF($N$18:$N$60,A1712)=1,VLOOKUP(A1712,$N$18:$O$60,2,0),"")</f>
        <v/>
      </c>
      <c r="B1718" s="36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</row>
    <row r="1719" spans="1:32" ht="11.25" customHeight="1">
      <c r="A1719" s="37"/>
      <c r="B1719" s="37"/>
      <c r="C1719" s="43"/>
      <c r="D1719" s="43"/>
      <c r="E1719" s="43"/>
      <c r="F1719" s="43"/>
      <c r="G1719" s="43"/>
      <c r="H1719" s="43"/>
      <c r="I1719" s="43"/>
      <c r="J1719" s="43"/>
      <c r="K1719" s="43"/>
      <c r="L1719" s="4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</row>
    <row r="1720" spans="1:32" ht="11.25" customHeight="1">
      <c r="A1720" s="19"/>
      <c r="B1720" s="19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</row>
    <row r="1721" spans="1:32" ht="11.25" customHeight="1">
      <c r="A1721" s="39">
        <f t="shared" ref="A1721" si="349">A1712+1</f>
        <v>45844</v>
      </c>
      <c r="B1721" s="39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</row>
    <row r="1722" spans="1:32" ht="11.25" customHeight="1">
      <c r="A1722" s="39"/>
      <c r="B1722" s="39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</row>
    <row r="1723" spans="1:32" ht="11.25" customHeight="1">
      <c r="A1723" s="39"/>
      <c r="B1723" s="39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</row>
    <row r="1724" spans="1:32" ht="11.25" customHeight="1">
      <c r="A1724" s="39"/>
      <c r="B1724" s="39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</row>
    <row r="1725" spans="1:32" ht="11.25" customHeight="1">
      <c r="A1725" s="38">
        <f t="shared" ref="A1725" si="350">A1721</f>
        <v>45844</v>
      </c>
      <c r="B1725" s="38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</row>
    <row r="1726" spans="1:32" ht="11.25" customHeight="1">
      <c r="A1726" s="38"/>
      <c r="B1726" s="38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</row>
    <row r="1727" spans="1:32" ht="11.25" customHeight="1">
      <c r="A1727" s="36" t="str">
        <f>IF(COUNTIF($N$18:$N$60,A1721)=1,VLOOKUP(A1721,$N$18:$O$60,2,0),"")</f>
        <v/>
      </c>
      <c r="B1727" s="36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</row>
    <row r="1728" spans="1:32" ht="11.25" customHeight="1">
      <c r="A1728" s="37"/>
      <c r="B1728" s="37"/>
      <c r="C1728" s="43"/>
      <c r="D1728" s="43"/>
      <c r="E1728" s="43"/>
      <c r="F1728" s="43"/>
      <c r="G1728" s="43"/>
      <c r="H1728" s="43"/>
      <c r="I1728" s="43"/>
      <c r="J1728" s="43"/>
      <c r="K1728" s="43"/>
      <c r="L1728" s="4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</row>
    <row r="1729" spans="1:32" ht="33.75" customHeight="1">
      <c r="A1729" s="40">
        <f>TRUNC((A1731-WEEKDAY(A1731,2)-DATE(YEAR(A1731+4-WEEKDAY(A1731,2)),1,-10))/7)</f>
        <v>28</v>
      </c>
      <c r="B1729" s="40"/>
      <c r="C1729" s="35" t="str">
        <f>IF(MONTH(A1731)=MONTH(A1785),VLOOKUP(MONTH(A1731),$R$1:$S$12,2,2)&amp;" "&amp;YEAR(A1731),VLOOKUP(MONTH(A1731),$R$1:$S$12,2,2)&amp;" "&amp;YEAR(A1731)&amp;" / "&amp;VLOOKUP(MONTH(A1785),$R$1:$S$12,2,2)&amp;" "&amp;YEAR(A1785))</f>
        <v>Juli 2025</v>
      </c>
      <c r="D1729" s="35"/>
      <c r="E1729" s="35"/>
      <c r="F1729" s="35"/>
      <c r="G1729" s="35"/>
      <c r="H1729" s="35"/>
      <c r="I1729" s="35"/>
      <c r="J1729" s="35"/>
      <c r="K1729" s="35"/>
      <c r="L1729" s="35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</row>
    <row r="1730" spans="1:32" ht="11.25" customHeight="1">
      <c r="A1730" s="21"/>
      <c r="B1730" s="21"/>
      <c r="C1730" s="42"/>
      <c r="D1730" s="42"/>
      <c r="E1730" s="42"/>
      <c r="F1730" s="42"/>
      <c r="G1730" s="42"/>
      <c r="H1730" s="42"/>
      <c r="I1730" s="42"/>
      <c r="J1730" s="42"/>
      <c r="K1730" s="42"/>
      <c r="L1730" s="42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</row>
    <row r="1731" spans="1:32" ht="11.25" customHeight="1">
      <c r="A1731" s="30">
        <f t="shared" ref="A1731" si="351">A1721+1</f>
        <v>45845</v>
      </c>
      <c r="B1731" s="30"/>
      <c r="C1731" s="41"/>
      <c r="D1731" s="41"/>
      <c r="E1731" s="41"/>
      <c r="F1731" s="41"/>
      <c r="G1731" s="41"/>
      <c r="H1731" s="41"/>
      <c r="I1731" s="41"/>
      <c r="J1731" s="41"/>
      <c r="K1731" s="41"/>
      <c r="L1731" s="41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</row>
    <row r="1732" spans="1:32" ht="11.25" customHeight="1">
      <c r="A1732" s="30"/>
      <c r="B1732" s="30"/>
      <c r="C1732" s="41"/>
      <c r="D1732" s="41"/>
      <c r="E1732" s="41"/>
      <c r="F1732" s="41"/>
      <c r="G1732" s="41"/>
      <c r="H1732" s="41"/>
      <c r="I1732" s="41"/>
      <c r="J1732" s="41"/>
      <c r="K1732" s="41"/>
      <c r="L1732" s="41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</row>
    <row r="1733" spans="1:32" ht="11.25" customHeight="1">
      <c r="A1733" s="30"/>
      <c r="B1733" s="30"/>
      <c r="C1733" s="41"/>
      <c r="D1733" s="41"/>
      <c r="E1733" s="41"/>
      <c r="F1733" s="41"/>
      <c r="G1733" s="41"/>
      <c r="H1733" s="41"/>
      <c r="I1733" s="41"/>
      <c r="J1733" s="41"/>
      <c r="K1733" s="41"/>
      <c r="L1733" s="41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</row>
    <row r="1734" spans="1:32" ht="11.25" customHeight="1">
      <c r="A1734" s="30"/>
      <c r="B1734" s="30"/>
      <c r="C1734" s="41"/>
      <c r="D1734" s="41"/>
      <c r="E1734" s="41"/>
      <c r="F1734" s="41"/>
      <c r="G1734" s="41"/>
      <c r="H1734" s="41"/>
      <c r="I1734" s="41"/>
      <c r="J1734" s="41"/>
      <c r="K1734" s="41"/>
      <c r="L1734" s="41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</row>
    <row r="1735" spans="1:32" ht="11.25" customHeight="1">
      <c r="A1735" s="31">
        <f t="shared" ref="A1735" si="352">A1731</f>
        <v>45845</v>
      </c>
      <c r="B1735" s="31"/>
      <c r="C1735" s="41"/>
      <c r="D1735" s="41"/>
      <c r="E1735" s="41"/>
      <c r="F1735" s="41"/>
      <c r="G1735" s="41"/>
      <c r="H1735" s="41"/>
      <c r="I1735" s="41"/>
      <c r="J1735" s="41"/>
      <c r="K1735" s="41"/>
      <c r="L1735" s="41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</row>
    <row r="1736" spans="1:32" ht="11.25" customHeight="1">
      <c r="A1736" s="31"/>
      <c r="B1736" s="31"/>
      <c r="C1736" s="41"/>
      <c r="D1736" s="41"/>
      <c r="E1736" s="41"/>
      <c r="F1736" s="41"/>
      <c r="G1736" s="41"/>
      <c r="H1736" s="41"/>
      <c r="I1736" s="41"/>
      <c r="J1736" s="41"/>
      <c r="K1736" s="41"/>
      <c r="L1736" s="41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</row>
    <row r="1737" spans="1:32" ht="11.25" customHeight="1">
      <c r="A1737" s="32" t="str">
        <f>IF(COUNTIF($N$18:$N$60,A1731)=1,VLOOKUP(A1731,$N$18:$O$60,2,0),"")</f>
        <v/>
      </c>
      <c r="B1737" s="32"/>
      <c r="C1737" s="41"/>
      <c r="D1737" s="41"/>
      <c r="E1737" s="41"/>
      <c r="F1737" s="41"/>
      <c r="G1737" s="41"/>
      <c r="H1737" s="41"/>
      <c r="I1737" s="41"/>
      <c r="J1737" s="41"/>
      <c r="K1737" s="41"/>
      <c r="L1737" s="41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</row>
    <row r="1738" spans="1:32" ht="11.25" customHeight="1">
      <c r="A1738" s="33"/>
      <c r="B1738" s="33"/>
      <c r="C1738" s="43"/>
      <c r="D1738" s="43"/>
      <c r="E1738" s="43"/>
      <c r="F1738" s="43"/>
      <c r="G1738" s="43"/>
      <c r="H1738" s="43"/>
      <c r="I1738" s="43"/>
      <c r="J1738" s="43"/>
      <c r="K1738" s="43"/>
      <c r="L1738" s="4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</row>
    <row r="1739" spans="1:32" ht="11.25" customHeight="1">
      <c r="A1739" s="21"/>
      <c r="B1739" s="21"/>
      <c r="C1739" s="42"/>
      <c r="D1739" s="42"/>
      <c r="E1739" s="42"/>
      <c r="F1739" s="42"/>
      <c r="G1739" s="42"/>
      <c r="H1739" s="42"/>
      <c r="I1739" s="42"/>
      <c r="J1739" s="42"/>
      <c r="K1739" s="42"/>
      <c r="L1739" s="42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</row>
    <row r="1740" spans="1:32" ht="11.25" customHeight="1">
      <c r="A1740" s="30">
        <f t="shared" ref="A1740" si="353">A1731+1</f>
        <v>45846</v>
      </c>
      <c r="B1740" s="30"/>
      <c r="C1740" s="41"/>
      <c r="D1740" s="41"/>
      <c r="E1740" s="41"/>
      <c r="F1740" s="41"/>
      <c r="G1740" s="41"/>
      <c r="H1740" s="41"/>
      <c r="I1740" s="41"/>
      <c r="J1740" s="41"/>
      <c r="K1740" s="41"/>
      <c r="L1740" s="41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</row>
    <row r="1741" spans="1:32" ht="11.25" customHeight="1">
      <c r="A1741" s="30"/>
      <c r="B1741" s="30"/>
      <c r="C1741" s="41"/>
      <c r="D1741" s="41"/>
      <c r="E1741" s="41"/>
      <c r="F1741" s="41"/>
      <c r="G1741" s="41"/>
      <c r="H1741" s="41"/>
      <c r="I1741" s="41"/>
      <c r="J1741" s="41"/>
      <c r="K1741" s="41"/>
      <c r="L1741" s="41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</row>
    <row r="1742" spans="1:32" ht="11.25" customHeight="1">
      <c r="A1742" s="30"/>
      <c r="B1742" s="30"/>
      <c r="C1742" s="41"/>
      <c r="D1742" s="41"/>
      <c r="E1742" s="41"/>
      <c r="F1742" s="41"/>
      <c r="G1742" s="41"/>
      <c r="H1742" s="41"/>
      <c r="I1742" s="41"/>
      <c r="J1742" s="41"/>
      <c r="K1742" s="41"/>
      <c r="L1742" s="41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</row>
    <row r="1743" spans="1:32" ht="11.25" customHeight="1">
      <c r="A1743" s="30"/>
      <c r="B1743" s="30"/>
      <c r="C1743" s="41"/>
      <c r="D1743" s="41"/>
      <c r="E1743" s="41"/>
      <c r="F1743" s="41"/>
      <c r="G1743" s="41"/>
      <c r="H1743" s="41"/>
      <c r="I1743" s="41"/>
      <c r="J1743" s="41"/>
      <c r="K1743" s="41"/>
      <c r="L1743" s="41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</row>
    <row r="1744" spans="1:32" ht="11.25" customHeight="1">
      <c r="A1744" s="31">
        <f t="shared" ref="A1744" si="354">A1740</f>
        <v>45846</v>
      </c>
      <c r="B1744" s="31"/>
      <c r="C1744" s="41"/>
      <c r="D1744" s="41"/>
      <c r="E1744" s="41"/>
      <c r="F1744" s="41"/>
      <c r="G1744" s="41"/>
      <c r="H1744" s="41"/>
      <c r="I1744" s="41"/>
      <c r="J1744" s="41"/>
      <c r="K1744" s="41"/>
      <c r="L1744" s="41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</row>
    <row r="1745" spans="1:32" ht="11.25" customHeight="1">
      <c r="A1745" s="31"/>
      <c r="B1745" s="31"/>
      <c r="C1745" s="41"/>
      <c r="D1745" s="41"/>
      <c r="E1745" s="41"/>
      <c r="F1745" s="41"/>
      <c r="G1745" s="41"/>
      <c r="H1745" s="41"/>
      <c r="I1745" s="41"/>
      <c r="J1745" s="41"/>
      <c r="K1745" s="41"/>
      <c r="L1745" s="41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</row>
    <row r="1746" spans="1:32" ht="11.25" customHeight="1">
      <c r="A1746" s="32" t="str">
        <f>IF(COUNTIF($N$18:$N$60,A1740)=1,VLOOKUP(A1740,$N$18:$O$60,2,0),"")</f>
        <v/>
      </c>
      <c r="B1746" s="32"/>
      <c r="C1746" s="41"/>
      <c r="D1746" s="41"/>
      <c r="E1746" s="41"/>
      <c r="F1746" s="41"/>
      <c r="G1746" s="41"/>
      <c r="H1746" s="41"/>
      <c r="I1746" s="41"/>
      <c r="J1746" s="41"/>
      <c r="K1746" s="41"/>
      <c r="L1746" s="41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</row>
    <row r="1747" spans="1:32" ht="11.25" customHeight="1">
      <c r="A1747" s="33"/>
      <c r="B1747" s="33"/>
      <c r="C1747" s="43"/>
      <c r="D1747" s="43"/>
      <c r="E1747" s="43"/>
      <c r="F1747" s="43"/>
      <c r="G1747" s="43"/>
      <c r="H1747" s="43"/>
      <c r="I1747" s="43"/>
      <c r="J1747" s="43"/>
      <c r="K1747" s="43"/>
      <c r="L1747" s="4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</row>
    <row r="1748" spans="1:32" ht="11.25" customHeight="1">
      <c r="A1748" s="22"/>
      <c r="B1748" s="22"/>
      <c r="C1748" s="42"/>
      <c r="D1748" s="42"/>
      <c r="E1748" s="42"/>
      <c r="F1748" s="42"/>
      <c r="G1748" s="42"/>
      <c r="H1748" s="42"/>
      <c r="I1748" s="42"/>
      <c r="J1748" s="42"/>
      <c r="K1748" s="42"/>
      <c r="L1748" s="42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</row>
    <row r="1749" spans="1:32" ht="11.25" customHeight="1">
      <c r="A1749" s="30">
        <f t="shared" ref="A1749" si="355">A1740+1</f>
        <v>45847</v>
      </c>
      <c r="B1749" s="30"/>
      <c r="C1749" s="41"/>
      <c r="D1749" s="41"/>
      <c r="E1749" s="41"/>
      <c r="F1749" s="41"/>
      <c r="G1749" s="41"/>
      <c r="H1749" s="41"/>
      <c r="I1749" s="41"/>
      <c r="J1749" s="41"/>
      <c r="K1749" s="41"/>
      <c r="L1749" s="41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</row>
    <row r="1750" spans="1:32" ht="11.25" customHeight="1">
      <c r="A1750" s="30"/>
      <c r="B1750" s="30"/>
      <c r="C1750" s="41"/>
      <c r="D1750" s="41"/>
      <c r="E1750" s="41"/>
      <c r="F1750" s="41"/>
      <c r="G1750" s="41"/>
      <c r="H1750" s="41"/>
      <c r="I1750" s="41"/>
      <c r="J1750" s="41"/>
      <c r="K1750" s="41"/>
      <c r="L1750" s="41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</row>
    <row r="1751" spans="1:32" ht="11.25" customHeight="1">
      <c r="A1751" s="30"/>
      <c r="B1751" s="30"/>
      <c r="C1751" s="41"/>
      <c r="D1751" s="41"/>
      <c r="E1751" s="41"/>
      <c r="F1751" s="41"/>
      <c r="G1751" s="41"/>
      <c r="H1751" s="41"/>
      <c r="I1751" s="41"/>
      <c r="J1751" s="41"/>
      <c r="K1751" s="41"/>
      <c r="L1751" s="41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</row>
    <row r="1752" spans="1:32" ht="11.25" customHeight="1">
      <c r="A1752" s="30"/>
      <c r="B1752" s="30"/>
      <c r="C1752" s="41"/>
      <c r="D1752" s="41"/>
      <c r="E1752" s="41"/>
      <c r="F1752" s="41"/>
      <c r="G1752" s="41"/>
      <c r="H1752" s="41"/>
      <c r="I1752" s="41"/>
      <c r="J1752" s="41"/>
      <c r="K1752" s="41"/>
      <c r="L1752" s="41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</row>
    <row r="1753" spans="1:32" ht="11.25" customHeight="1">
      <c r="A1753" s="31">
        <f t="shared" ref="A1753" si="356">A1749</f>
        <v>45847</v>
      </c>
      <c r="B1753" s="31"/>
      <c r="C1753" s="41"/>
      <c r="D1753" s="41"/>
      <c r="E1753" s="41"/>
      <c r="F1753" s="41"/>
      <c r="G1753" s="41"/>
      <c r="H1753" s="41"/>
      <c r="I1753" s="41"/>
      <c r="J1753" s="41"/>
      <c r="K1753" s="41"/>
      <c r="L1753" s="41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</row>
    <row r="1754" spans="1:32" ht="11.25" customHeight="1">
      <c r="A1754" s="31"/>
      <c r="B1754" s="31"/>
      <c r="C1754" s="41"/>
      <c r="D1754" s="41"/>
      <c r="E1754" s="41"/>
      <c r="F1754" s="41"/>
      <c r="G1754" s="41"/>
      <c r="H1754" s="41"/>
      <c r="I1754" s="41"/>
      <c r="J1754" s="41"/>
      <c r="K1754" s="41"/>
      <c r="L1754" s="41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</row>
    <row r="1755" spans="1:32" ht="11.25" customHeight="1">
      <c r="A1755" s="32" t="str">
        <f>IF(COUNTIF($N$18:$N$60,A1749)=1,VLOOKUP(A1749,$N$18:$O$60,2,0),"")</f>
        <v/>
      </c>
      <c r="B1755" s="32"/>
      <c r="C1755" s="41"/>
      <c r="D1755" s="41"/>
      <c r="E1755" s="41"/>
      <c r="F1755" s="41"/>
      <c r="G1755" s="41"/>
      <c r="H1755" s="41"/>
      <c r="I1755" s="41"/>
      <c r="J1755" s="41"/>
      <c r="K1755" s="41"/>
      <c r="L1755" s="41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</row>
    <row r="1756" spans="1:32" ht="11.25" customHeight="1">
      <c r="A1756" s="33"/>
      <c r="B1756" s="3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</row>
    <row r="1757" spans="1:32" ht="11.25" customHeight="1">
      <c r="A1757" s="22"/>
      <c r="B1757" s="22"/>
      <c r="C1757" s="42"/>
      <c r="D1757" s="42"/>
      <c r="E1757" s="42"/>
      <c r="F1757" s="42"/>
      <c r="G1757" s="42"/>
      <c r="H1757" s="42"/>
      <c r="I1757" s="42"/>
      <c r="J1757" s="42"/>
      <c r="K1757" s="42"/>
      <c r="L1757" s="42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</row>
    <row r="1758" spans="1:32" ht="11.25" customHeight="1">
      <c r="A1758" s="30">
        <f t="shared" ref="A1758" si="357">A1749+1</f>
        <v>45848</v>
      </c>
      <c r="B1758" s="30"/>
      <c r="C1758" s="41"/>
      <c r="D1758" s="41"/>
      <c r="E1758" s="41"/>
      <c r="F1758" s="41"/>
      <c r="G1758" s="41"/>
      <c r="H1758" s="41"/>
      <c r="I1758" s="41"/>
      <c r="J1758" s="41"/>
      <c r="K1758" s="41"/>
      <c r="L1758" s="41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</row>
    <row r="1759" spans="1:32" ht="11.25" customHeight="1">
      <c r="A1759" s="30"/>
      <c r="B1759" s="30"/>
      <c r="C1759" s="41"/>
      <c r="D1759" s="41"/>
      <c r="E1759" s="41"/>
      <c r="F1759" s="41"/>
      <c r="G1759" s="41"/>
      <c r="H1759" s="41"/>
      <c r="I1759" s="41"/>
      <c r="J1759" s="41"/>
      <c r="K1759" s="41"/>
      <c r="L1759" s="41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</row>
    <row r="1760" spans="1:32" ht="11.25" customHeight="1">
      <c r="A1760" s="30"/>
      <c r="B1760" s="30"/>
      <c r="C1760" s="41"/>
      <c r="D1760" s="41"/>
      <c r="E1760" s="41"/>
      <c r="F1760" s="41"/>
      <c r="G1760" s="41"/>
      <c r="H1760" s="41"/>
      <c r="I1760" s="41"/>
      <c r="J1760" s="41"/>
      <c r="K1760" s="41"/>
      <c r="L1760" s="41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</row>
    <row r="1761" spans="1:32" ht="11.25" customHeight="1">
      <c r="A1761" s="30"/>
      <c r="B1761" s="30"/>
      <c r="C1761" s="41"/>
      <c r="D1761" s="41"/>
      <c r="E1761" s="41"/>
      <c r="F1761" s="41"/>
      <c r="G1761" s="41"/>
      <c r="H1761" s="41"/>
      <c r="I1761" s="41"/>
      <c r="J1761" s="41"/>
      <c r="K1761" s="41"/>
      <c r="L1761" s="41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</row>
    <row r="1762" spans="1:32" ht="11.25" customHeight="1">
      <c r="A1762" s="31">
        <f t="shared" ref="A1762" si="358">A1758</f>
        <v>45848</v>
      </c>
      <c r="B1762" s="31"/>
      <c r="C1762" s="41"/>
      <c r="D1762" s="41"/>
      <c r="E1762" s="41"/>
      <c r="F1762" s="41"/>
      <c r="G1762" s="41"/>
      <c r="H1762" s="41"/>
      <c r="I1762" s="41"/>
      <c r="J1762" s="41"/>
      <c r="K1762" s="41"/>
      <c r="L1762" s="41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</row>
    <row r="1763" spans="1:32" ht="11.25" customHeight="1">
      <c r="A1763" s="31"/>
      <c r="B1763" s="31"/>
      <c r="C1763" s="41"/>
      <c r="D1763" s="41"/>
      <c r="E1763" s="41"/>
      <c r="F1763" s="41"/>
      <c r="G1763" s="41"/>
      <c r="H1763" s="41"/>
      <c r="I1763" s="41"/>
      <c r="J1763" s="41"/>
      <c r="K1763" s="41"/>
      <c r="L1763" s="41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</row>
    <row r="1764" spans="1:32" ht="11.25" customHeight="1">
      <c r="A1764" s="32" t="str">
        <f>IF(COUNTIF($N$18:$N$60,A1758)=1,VLOOKUP(A1758,$N$18:$O$60,2,0),"")</f>
        <v/>
      </c>
      <c r="B1764" s="32"/>
      <c r="C1764" s="41"/>
      <c r="D1764" s="41"/>
      <c r="E1764" s="41"/>
      <c r="F1764" s="41"/>
      <c r="G1764" s="41"/>
      <c r="H1764" s="41"/>
      <c r="I1764" s="41"/>
      <c r="J1764" s="41"/>
      <c r="K1764" s="41"/>
      <c r="L1764" s="41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</row>
    <row r="1765" spans="1:32" ht="11.25" customHeight="1">
      <c r="A1765" s="33"/>
      <c r="B1765" s="33"/>
      <c r="C1765" s="43"/>
      <c r="D1765" s="43"/>
      <c r="E1765" s="43"/>
      <c r="F1765" s="43"/>
      <c r="G1765" s="43"/>
      <c r="H1765" s="43"/>
      <c r="I1765" s="43"/>
      <c r="J1765" s="43"/>
      <c r="K1765" s="43"/>
      <c r="L1765" s="4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</row>
    <row r="1766" spans="1:32" ht="11.25" customHeight="1">
      <c r="A1766" s="7"/>
      <c r="B1766" s="7"/>
      <c r="C1766" s="42"/>
      <c r="D1766" s="42"/>
      <c r="E1766" s="42"/>
      <c r="F1766" s="42"/>
      <c r="G1766" s="42"/>
      <c r="H1766" s="42"/>
      <c r="I1766" s="42"/>
      <c r="J1766" s="42"/>
      <c r="K1766" s="42"/>
      <c r="L1766" s="42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</row>
    <row r="1767" spans="1:32" ht="11.25" customHeight="1">
      <c r="A1767" s="30">
        <f t="shared" ref="A1767" si="359">A1758+1</f>
        <v>45849</v>
      </c>
      <c r="B1767" s="30"/>
      <c r="C1767" s="41"/>
      <c r="D1767" s="41"/>
      <c r="E1767" s="41"/>
      <c r="F1767" s="41"/>
      <c r="G1767" s="41"/>
      <c r="H1767" s="41"/>
      <c r="I1767" s="41"/>
      <c r="J1767" s="41"/>
      <c r="K1767" s="41"/>
      <c r="L1767" s="41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</row>
    <row r="1768" spans="1:32" ht="11.25" customHeight="1">
      <c r="A1768" s="30"/>
      <c r="B1768" s="30"/>
      <c r="C1768" s="41"/>
      <c r="D1768" s="41"/>
      <c r="E1768" s="41"/>
      <c r="F1768" s="41"/>
      <c r="G1768" s="41"/>
      <c r="H1768" s="41"/>
      <c r="I1768" s="41"/>
      <c r="J1768" s="41"/>
      <c r="K1768" s="41"/>
      <c r="L1768" s="41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</row>
    <row r="1769" spans="1:32" ht="11.25" customHeight="1">
      <c r="A1769" s="30"/>
      <c r="B1769" s="30"/>
      <c r="C1769" s="41"/>
      <c r="D1769" s="41"/>
      <c r="E1769" s="41"/>
      <c r="F1769" s="41"/>
      <c r="G1769" s="41"/>
      <c r="H1769" s="41"/>
      <c r="I1769" s="41"/>
      <c r="J1769" s="41"/>
      <c r="K1769" s="41"/>
      <c r="L1769" s="41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</row>
    <row r="1770" spans="1:32" ht="11.25" customHeight="1">
      <c r="A1770" s="30"/>
      <c r="B1770" s="30"/>
      <c r="C1770" s="41"/>
      <c r="D1770" s="41"/>
      <c r="E1770" s="41"/>
      <c r="F1770" s="41"/>
      <c r="G1770" s="41"/>
      <c r="H1770" s="41"/>
      <c r="I1770" s="41"/>
      <c r="J1770" s="41"/>
      <c r="K1770" s="41"/>
      <c r="L1770" s="41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</row>
    <row r="1771" spans="1:32" ht="11.25" customHeight="1">
      <c r="A1771" s="31">
        <f t="shared" ref="A1771" si="360">A1767</f>
        <v>45849</v>
      </c>
      <c r="B1771" s="31"/>
      <c r="C1771" s="41"/>
      <c r="D1771" s="41"/>
      <c r="E1771" s="41"/>
      <c r="F1771" s="41"/>
      <c r="G1771" s="41"/>
      <c r="H1771" s="41"/>
      <c r="I1771" s="41"/>
      <c r="J1771" s="41"/>
      <c r="K1771" s="41"/>
      <c r="L1771" s="41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</row>
    <row r="1772" spans="1:32" ht="11.25" customHeight="1">
      <c r="A1772" s="31"/>
      <c r="B1772" s="31"/>
      <c r="C1772" s="41"/>
      <c r="D1772" s="41"/>
      <c r="E1772" s="41"/>
      <c r="F1772" s="41"/>
      <c r="G1772" s="41"/>
      <c r="H1772" s="41"/>
      <c r="I1772" s="41"/>
      <c r="J1772" s="41"/>
      <c r="K1772" s="41"/>
      <c r="L1772" s="41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</row>
    <row r="1773" spans="1:32" ht="11.25" customHeight="1">
      <c r="A1773" s="32" t="str">
        <f>IF(COUNTIF($N$18:$N$60,A1767)=1,VLOOKUP(A1767,$N$18:$O$60,2,0),"")</f>
        <v/>
      </c>
      <c r="B1773" s="32"/>
      <c r="C1773" s="41"/>
      <c r="D1773" s="41"/>
      <c r="E1773" s="41"/>
      <c r="F1773" s="41"/>
      <c r="G1773" s="41"/>
      <c r="H1773" s="41"/>
      <c r="I1773" s="41"/>
      <c r="J1773" s="41"/>
      <c r="K1773" s="41"/>
      <c r="L1773" s="41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</row>
    <row r="1774" spans="1:32" ht="11.25" customHeight="1">
      <c r="A1774" s="33"/>
      <c r="B1774" s="33"/>
      <c r="C1774" s="43"/>
      <c r="D1774" s="43"/>
      <c r="E1774" s="43"/>
      <c r="F1774" s="43"/>
      <c r="G1774" s="43"/>
      <c r="H1774" s="43"/>
      <c r="I1774" s="43"/>
      <c r="J1774" s="43"/>
      <c r="K1774" s="43"/>
      <c r="L1774" s="4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</row>
    <row r="1775" spans="1:32" ht="11.25" customHeight="1">
      <c r="A1775" s="16"/>
      <c r="B1775" s="16"/>
      <c r="C1775" s="42"/>
      <c r="D1775" s="42"/>
      <c r="E1775" s="42"/>
      <c r="F1775" s="42"/>
      <c r="G1775" s="42"/>
      <c r="H1775" s="42"/>
      <c r="I1775" s="42"/>
      <c r="J1775" s="42"/>
      <c r="K1775" s="42"/>
      <c r="L1775" s="42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</row>
    <row r="1776" spans="1:32" ht="11.25" customHeight="1">
      <c r="A1776" s="39">
        <f t="shared" ref="A1776" si="361">A1767+1</f>
        <v>45850</v>
      </c>
      <c r="B1776" s="39"/>
      <c r="C1776" s="41"/>
      <c r="D1776" s="41"/>
      <c r="E1776" s="41"/>
      <c r="F1776" s="41"/>
      <c r="G1776" s="41"/>
      <c r="H1776" s="41"/>
      <c r="I1776" s="41"/>
      <c r="J1776" s="41"/>
      <c r="K1776" s="41"/>
      <c r="L1776" s="41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</row>
    <row r="1777" spans="1:32" ht="11.25" customHeight="1">
      <c r="A1777" s="39"/>
      <c r="B1777" s="39"/>
      <c r="C1777" s="41"/>
      <c r="D1777" s="41"/>
      <c r="E1777" s="41"/>
      <c r="F1777" s="41"/>
      <c r="G1777" s="41"/>
      <c r="H1777" s="41"/>
      <c r="I1777" s="41"/>
      <c r="J1777" s="41"/>
      <c r="K1777" s="41"/>
      <c r="L1777" s="41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</row>
    <row r="1778" spans="1:32" ht="11.25" customHeight="1">
      <c r="A1778" s="39"/>
      <c r="B1778" s="39"/>
      <c r="C1778" s="41"/>
      <c r="D1778" s="41"/>
      <c r="E1778" s="41"/>
      <c r="F1778" s="41"/>
      <c r="G1778" s="41"/>
      <c r="H1778" s="41"/>
      <c r="I1778" s="41"/>
      <c r="J1778" s="41"/>
      <c r="K1778" s="41"/>
      <c r="L1778" s="41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</row>
    <row r="1779" spans="1:32" ht="11.25" customHeight="1">
      <c r="A1779" s="39"/>
      <c r="B1779" s="39"/>
      <c r="C1779" s="41"/>
      <c r="D1779" s="41"/>
      <c r="E1779" s="41"/>
      <c r="F1779" s="41"/>
      <c r="G1779" s="41"/>
      <c r="H1779" s="41"/>
      <c r="I1779" s="41"/>
      <c r="J1779" s="41"/>
      <c r="K1779" s="41"/>
      <c r="L1779" s="41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</row>
    <row r="1780" spans="1:32" ht="11.25" customHeight="1">
      <c r="A1780" s="38">
        <f t="shared" ref="A1780" si="362">A1776</f>
        <v>45850</v>
      </c>
      <c r="B1780" s="38"/>
      <c r="C1780" s="41"/>
      <c r="D1780" s="41"/>
      <c r="E1780" s="41"/>
      <c r="F1780" s="41"/>
      <c r="G1780" s="41"/>
      <c r="H1780" s="41"/>
      <c r="I1780" s="41"/>
      <c r="J1780" s="41"/>
      <c r="K1780" s="41"/>
      <c r="L1780" s="41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</row>
    <row r="1781" spans="1:32" ht="11.25" customHeight="1">
      <c r="A1781" s="38"/>
      <c r="B1781" s="38"/>
      <c r="C1781" s="41"/>
      <c r="D1781" s="41"/>
      <c r="E1781" s="41"/>
      <c r="F1781" s="41"/>
      <c r="G1781" s="41"/>
      <c r="H1781" s="41"/>
      <c r="I1781" s="41"/>
      <c r="J1781" s="41"/>
      <c r="K1781" s="41"/>
      <c r="L1781" s="41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</row>
    <row r="1782" spans="1:32" ht="11.25" customHeight="1">
      <c r="A1782" s="36" t="str">
        <f>IF(COUNTIF($N$18:$N$60,A1776)=1,VLOOKUP(A1776,$N$18:$O$60,2,0),"")</f>
        <v/>
      </c>
      <c r="B1782" s="36"/>
      <c r="C1782" s="41"/>
      <c r="D1782" s="41"/>
      <c r="E1782" s="41"/>
      <c r="F1782" s="41"/>
      <c r="G1782" s="41"/>
      <c r="H1782" s="41"/>
      <c r="I1782" s="41"/>
      <c r="J1782" s="41"/>
      <c r="K1782" s="41"/>
      <c r="L1782" s="41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</row>
    <row r="1783" spans="1:32" ht="11.25" customHeight="1">
      <c r="A1783" s="37"/>
      <c r="B1783" s="37"/>
      <c r="C1783" s="43"/>
      <c r="D1783" s="43"/>
      <c r="E1783" s="43"/>
      <c r="F1783" s="43"/>
      <c r="G1783" s="43"/>
      <c r="H1783" s="43"/>
      <c r="I1783" s="43"/>
      <c r="J1783" s="43"/>
      <c r="K1783" s="43"/>
      <c r="L1783" s="4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</row>
    <row r="1784" spans="1:32" ht="11.25" customHeight="1">
      <c r="A1784" s="19"/>
      <c r="B1784" s="19"/>
      <c r="C1784" s="42"/>
      <c r="D1784" s="42"/>
      <c r="E1784" s="42"/>
      <c r="F1784" s="42"/>
      <c r="G1784" s="42"/>
      <c r="H1784" s="42"/>
      <c r="I1784" s="42"/>
      <c r="J1784" s="42"/>
      <c r="K1784" s="42"/>
      <c r="L1784" s="42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</row>
    <row r="1785" spans="1:32" ht="11.25" customHeight="1">
      <c r="A1785" s="39">
        <f t="shared" ref="A1785" si="363">A1776+1</f>
        <v>45851</v>
      </c>
      <c r="B1785" s="39"/>
      <c r="C1785" s="41"/>
      <c r="D1785" s="41"/>
      <c r="E1785" s="41"/>
      <c r="F1785" s="41"/>
      <c r="G1785" s="41"/>
      <c r="H1785" s="41"/>
      <c r="I1785" s="41"/>
      <c r="J1785" s="41"/>
      <c r="K1785" s="41"/>
      <c r="L1785" s="41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</row>
    <row r="1786" spans="1:32" ht="11.25" customHeight="1">
      <c r="A1786" s="39"/>
      <c r="B1786" s="39"/>
      <c r="C1786" s="41"/>
      <c r="D1786" s="41"/>
      <c r="E1786" s="41"/>
      <c r="F1786" s="41"/>
      <c r="G1786" s="41"/>
      <c r="H1786" s="41"/>
      <c r="I1786" s="41"/>
      <c r="J1786" s="41"/>
      <c r="K1786" s="41"/>
      <c r="L1786" s="41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</row>
    <row r="1787" spans="1:32" ht="11.25" customHeight="1">
      <c r="A1787" s="39"/>
      <c r="B1787" s="39"/>
      <c r="C1787" s="41"/>
      <c r="D1787" s="41"/>
      <c r="E1787" s="41"/>
      <c r="F1787" s="41"/>
      <c r="G1787" s="41"/>
      <c r="H1787" s="41"/>
      <c r="I1787" s="41"/>
      <c r="J1787" s="41"/>
      <c r="K1787" s="41"/>
      <c r="L1787" s="41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</row>
    <row r="1788" spans="1:32" ht="11.25" customHeight="1">
      <c r="A1788" s="39"/>
      <c r="B1788" s="39"/>
      <c r="C1788" s="41"/>
      <c r="D1788" s="41"/>
      <c r="E1788" s="41"/>
      <c r="F1788" s="41"/>
      <c r="G1788" s="41"/>
      <c r="H1788" s="41"/>
      <c r="I1788" s="41"/>
      <c r="J1788" s="41"/>
      <c r="K1788" s="41"/>
      <c r="L1788" s="41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</row>
    <row r="1789" spans="1:32" ht="11.25" customHeight="1">
      <c r="A1789" s="38">
        <f t="shared" ref="A1789" si="364">A1785</f>
        <v>45851</v>
      </c>
      <c r="B1789" s="38"/>
      <c r="C1789" s="41"/>
      <c r="D1789" s="41"/>
      <c r="E1789" s="41"/>
      <c r="F1789" s="41"/>
      <c r="G1789" s="41"/>
      <c r="H1789" s="41"/>
      <c r="I1789" s="41"/>
      <c r="J1789" s="41"/>
      <c r="K1789" s="41"/>
      <c r="L1789" s="41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</row>
    <row r="1790" spans="1:32" ht="11.25" customHeight="1">
      <c r="A1790" s="38"/>
      <c r="B1790" s="38"/>
      <c r="C1790" s="41"/>
      <c r="D1790" s="41"/>
      <c r="E1790" s="41"/>
      <c r="F1790" s="41"/>
      <c r="G1790" s="41"/>
      <c r="H1790" s="41"/>
      <c r="I1790" s="41"/>
      <c r="J1790" s="41"/>
      <c r="K1790" s="41"/>
      <c r="L1790" s="41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</row>
    <row r="1791" spans="1:32" ht="11.25" customHeight="1">
      <c r="A1791" s="36" t="str">
        <f>IF(COUNTIF($N$18:$N$60,A1785)=1,VLOOKUP(A1785,$N$18:$O$60,2,0),"")</f>
        <v/>
      </c>
      <c r="B1791" s="36"/>
      <c r="C1791" s="41"/>
      <c r="D1791" s="41"/>
      <c r="E1791" s="41"/>
      <c r="F1791" s="41"/>
      <c r="G1791" s="41"/>
      <c r="H1791" s="41"/>
      <c r="I1791" s="41"/>
      <c r="J1791" s="41"/>
      <c r="K1791" s="41"/>
      <c r="L1791" s="41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</row>
    <row r="1792" spans="1:32" ht="11.25" customHeight="1">
      <c r="A1792" s="37"/>
      <c r="B1792" s="37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</row>
    <row r="1793" spans="1:32" ht="33.75" customHeight="1">
      <c r="A1793" s="40">
        <f>TRUNC((A1795-WEEKDAY(A1795,2)-DATE(YEAR(A1795+4-WEEKDAY(A1795,2)),1,-10))/7)</f>
        <v>29</v>
      </c>
      <c r="B1793" s="40"/>
      <c r="C1793" s="35" t="str">
        <f>IF(MONTH(A1795)=MONTH(A1849),VLOOKUP(MONTH(A1795),$R$1:$S$12,2,2)&amp;" "&amp;YEAR(A1795),VLOOKUP(MONTH(A1795),$R$1:$S$12,2,2)&amp;" "&amp;YEAR(A1795)&amp;" / "&amp;VLOOKUP(MONTH(A1849),$R$1:$S$12,2,2)&amp;" "&amp;YEAR(A1849))</f>
        <v>Juli 2025</v>
      </c>
      <c r="D1793" s="35"/>
      <c r="E1793" s="35"/>
      <c r="F1793" s="35"/>
      <c r="G1793" s="35"/>
      <c r="H1793" s="35"/>
      <c r="I1793" s="35"/>
      <c r="J1793" s="35"/>
      <c r="K1793" s="35"/>
      <c r="L1793" s="35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</row>
    <row r="1794" spans="1:32" ht="11.25" customHeight="1">
      <c r="A1794" s="21"/>
      <c r="B1794" s="21"/>
      <c r="C1794" s="42"/>
      <c r="D1794" s="42"/>
      <c r="E1794" s="42"/>
      <c r="F1794" s="42"/>
      <c r="G1794" s="42"/>
      <c r="H1794" s="42"/>
      <c r="I1794" s="42"/>
      <c r="J1794" s="42"/>
      <c r="K1794" s="42"/>
      <c r="L1794" s="42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</row>
    <row r="1795" spans="1:32" ht="11.25" customHeight="1">
      <c r="A1795" s="30">
        <f t="shared" ref="A1795" si="365">A1785+1</f>
        <v>45852</v>
      </c>
      <c r="B1795" s="30"/>
      <c r="C1795" s="41"/>
      <c r="D1795" s="41"/>
      <c r="E1795" s="41"/>
      <c r="F1795" s="41"/>
      <c r="G1795" s="41"/>
      <c r="H1795" s="41"/>
      <c r="I1795" s="41"/>
      <c r="J1795" s="41"/>
      <c r="K1795" s="41"/>
      <c r="L1795" s="41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</row>
    <row r="1796" spans="1:32" ht="11.25" customHeight="1">
      <c r="A1796" s="30"/>
      <c r="B1796" s="30"/>
      <c r="C1796" s="41"/>
      <c r="D1796" s="41"/>
      <c r="E1796" s="41"/>
      <c r="F1796" s="41"/>
      <c r="G1796" s="41"/>
      <c r="H1796" s="41"/>
      <c r="I1796" s="41"/>
      <c r="J1796" s="41"/>
      <c r="K1796" s="41"/>
      <c r="L1796" s="41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</row>
    <row r="1797" spans="1:32" ht="11.25" customHeight="1">
      <c r="A1797" s="30"/>
      <c r="B1797" s="30"/>
      <c r="C1797" s="41"/>
      <c r="D1797" s="41"/>
      <c r="E1797" s="41"/>
      <c r="F1797" s="41"/>
      <c r="G1797" s="41"/>
      <c r="H1797" s="41"/>
      <c r="I1797" s="41"/>
      <c r="J1797" s="41"/>
      <c r="K1797" s="41"/>
      <c r="L1797" s="41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</row>
    <row r="1798" spans="1:32" ht="11.25" customHeight="1">
      <c r="A1798" s="30"/>
      <c r="B1798" s="30"/>
      <c r="C1798" s="41"/>
      <c r="D1798" s="41"/>
      <c r="E1798" s="41"/>
      <c r="F1798" s="41"/>
      <c r="G1798" s="41"/>
      <c r="H1798" s="41"/>
      <c r="I1798" s="41"/>
      <c r="J1798" s="41"/>
      <c r="K1798" s="41"/>
      <c r="L1798" s="41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</row>
    <row r="1799" spans="1:32" ht="11.25" customHeight="1">
      <c r="A1799" s="31">
        <f t="shared" ref="A1799" si="366">A1795</f>
        <v>45852</v>
      </c>
      <c r="B1799" s="31"/>
      <c r="C1799" s="41"/>
      <c r="D1799" s="41"/>
      <c r="E1799" s="41"/>
      <c r="F1799" s="41"/>
      <c r="G1799" s="41"/>
      <c r="H1799" s="41"/>
      <c r="I1799" s="41"/>
      <c r="J1799" s="41"/>
      <c r="K1799" s="41"/>
      <c r="L1799" s="41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</row>
    <row r="1800" spans="1:32" ht="11.25" customHeight="1">
      <c r="A1800" s="31"/>
      <c r="B1800" s="31"/>
      <c r="C1800" s="41"/>
      <c r="D1800" s="41"/>
      <c r="E1800" s="41"/>
      <c r="F1800" s="41"/>
      <c r="G1800" s="41"/>
      <c r="H1800" s="41"/>
      <c r="I1800" s="41"/>
      <c r="J1800" s="41"/>
      <c r="K1800" s="41"/>
      <c r="L1800" s="41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</row>
    <row r="1801" spans="1:32" ht="11.25" customHeight="1">
      <c r="A1801" s="32" t="str">
        <f>IF(COUNTIF($N$18:$N$60,A1795)=1,VLOOKUP(A1795,$N$18:$O$60,2,0),"")</f>
        <v/>
      </c>
      <c r="B1801" s="32"/>
      <c r="C1801" s="41"/>
      <c r="D1801" s="41"/>
      <c r="E1801" s="41"/>
      <c r="F1801" s="41"/>
      <c r="G1801" s="41"/>
      <c r="H1801" s="41"/>
      <c r="I1801" s="41"/>
      <c r="J1801" s="41"/>
      <c r="K1801" s="41"/>
      <c r="L1801" s="41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</row>
    <row r="1802" spans="1:32" ht="11.25" customHeight="1">
      <c r="A1802" s="33"/>
      <c r="B1802" s="33"/>
      <c r="C1802" s="43"/>
      <c r="D1802" s="43"/>
      <c r="E1802" s="43"/>
      <c r="F1802" s="43"/>
      <c r="G1802" s="43"/>
      <c r="H1802" s="43"/>
      <c r="I1802" s="43"/>
      <c r="J1802" s="43"/>
      <c r="K1802" s="43"/>
      <c r="L1802" s="4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</row>
    <row r="1803" spans="1:32" ht="11.25" customHeight="1">
      <c r="A1803" s="21"/>
      <c r="B1803" s="21"/>
      <c r="C1803" s="42"/>
      <c r="D1803" s="42"/>
      <c r="E1803" s="42"/>
      <c r="F1803" s="42"/>
      <c r="G1803" s="42"/>
      <c r="H1803" s="42"/>
      <c r="I1803" s="42"/>
      <c r="J1803" s="42"/>
      <c r="K1803" s="42"/>
      <c r="L1803" s="42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</row>
    <row r="1804" spans="1:32" ht="11.25" customHeight="1">
      <c r="A1804" s="30">
        <f t="shared" ref="A1804" si="367">A1795+1</f>
        <v>45853</v>
      </c>
      <c r="B1804" s="30"/>
      <c r="C1804" s="41"/>
      <c r="D1804" s="41"/>
      <c r="E1804" s="41"/>
      <c r="F1804" s="41"/>
      <c r="G1804" s="41"/>
      <c r="H1804" s="41"/>
      <c r="I1804" s="41"/>
      <c r="J1804" s="41"/>
      <c r="K1804" s="41"/>
      <c r="L1804" s="41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</row>
    <row r="1805" spans="1:32" ht="11.25" customHeight="1">
      <c r="A1805" s="30"/>
      <c r="B1805" s="30"/>
      <c r="C1805" s="41"/>
      <c r="D1805" s="41"/>
      <c r="E1805" s="41"/>
      <c r="F1805" s="41"/>
      <c r="G1805" s="41"/>
      <c r="H1805" s="41"/>
      <c r="I1805" s="41"/>
      <c r="J1805" s="41"/>
      <c r="K1805" s="41"/>
      <c r="L1805" s="41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</row>
    <row r="1806" spans="1:32" ht="11.25" customHeight="1">
      <c r="A1806" s="30"/>
      <c r="B1806" s="30"/>
      <c r="C1806" s="41"/>
      <c r="D1806" s="41"/>
      <c r="E1806" s="41"/>
      <c r="F1806" s="41"/>
      <c r="G1806" s="41"/>
      <c r="H1806" s="41"/>
      <c r="I1806" s="41"/>
      <c r="J1806" s="41"/>
      <c r="K1806" s="41"/>
      <c r="L1806" s="41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</row>
    <row r="1807" spans="1:32" ht="11.25" customHeight="1">
      <c r="A1807" s="30"/>
      <c r="B1807" s="30"/>
      <c r="C1807" s="41"/>
      <c r="D1807" s="41"/>
      <c r="E1807" s="41"/>
      <c r="F1807" s="41"/>
      <c r="G1807" s="41"/>
      <c r="H1807" s="41"/>
      <c r="I1807" s="41"/>
      <c r="J1807" s="41"/>
      <c r="K1807" s="41"/>
      <c r="L1807" s="41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</row>
    <row r="1808" spans="1:32" ht="11.25" customHeight="1">
      <c r="A1808" s="31">
        <f t="shared" ref="A1808" si="368">A1804</f>
        <v>45853</v>
      </c>
      <c r="B1808" s="31"/>
      <c r="C1808" s="41"/>
      <c r="D1808" s="41"/>
      <c r="E1808" s="41"/>
      <c r="F1808" s="41"/>
      <c r="G1808" s="41"/>
      <c r="H1808" s="41"/>
      <c r="I1808" s="41"/>
      <c r="J1808" s="41"/>
      <c r="K1808" s="41"/>
      <c r="L1808" s="41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</row>
    <row r="1809" spans="1:32" ht="11.25" customHeight="1">
      <c r="A1809" s="31"/>
      <c r="B1809" s="31"/>
      <c r="C1809" s="41"/>
      <c r="D1809" s="41"/>
      <c r="E1809" s="41"/>
      <c r="F1809" s="41"/>
      <c r="G1809" s="41"/>
      <c r="H1809" s="41"/>
      <c r="I1809" s="41"/>
      <c r="J1809" s="41"/>
      <c r="K1809" s="41"/>
      <c r="L1809" s="41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</row>
    <row r="1810" spans="1:32" ht="11.25" customHeight="1">
      <c r="A1810" s="32" t="str">
        <f>IF(COUNTIF($N$18:$N$60,A1804)=1,VLOOKUP(A1804,$N$18:$O$60,2,0),"")</f>
        <v/>
      </c>
      <c r="B1810" s="32"/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</row>
    <row r="1811" spans="1:32" ht="11.25" customHeight="1">
      <c r="A1811" s="33"/>
      <c r="B1811" s="3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</row>
    <row r="1812" spans="1:32" ht="11.25" customHeight="1">
      <c r="A1812" s="22"/>
      <c r="B1812" s="22"/>
      <c r="C1812" s="42"/>
      <c r="D1812" s="42"/>
      <c r="E1812" s="42"/>
      <c r="F1812" s="42"/>
      <c r="G1812" s="42"/>
      <c r="H1812" s="42"/>
      <c r="I1812" s="42"/>
      <c r="J1812" s="42"/>
      <c r="K1812" s="42"/>
      <c r="L1812" s="42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</row>
    <row r="1813" spans="1:32" ht="11.25" customHeight="1">
      <c r="A1813" s="30">
        <f t="shared" ref="A1813" si="369">A1804+1</f>
        <v>45854</v>
      </c>
      <c r="B1813" s="30"/>
      <c r="C1813" s="41"/>
      <c r="D1813" s="41"/>
      <c r="E1813" s="41"/>
      <c r="F1813" s="41"/>
      <c r="G1813" s="41"/>
      <c r="H1813" s="41"/>
      <c r="I1813" s="41"/>
      <c r="J1813" s="41"/>
      <c r="K1813" s="41"/>
      <c r="L1813" s="41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</row>
    <row r="1814" spans="1:32" ht="11.25" customHeight="1">
      <c r="A1814" s="30"/>
      <c r="B1814" s="30"/>
      <c r="C1814" s="41"/>
      <c r="D1814" s="41"/>
      <c r="E1814" s="41"/>
      <c r="F1814" s="41"/>
      <c r="G1814" s="41"/>
      <c r="H1814" s="41"/>
      <c r="I1814" s="41"/>
      <c r="J1814" s="41"/>
      <c r="K1814" s="41"/>
      <c r="L1814" s="41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</row>
    <row r="1815" spans="1:32" ht="11.25" customHeight="1">
      <c r="A1815" s="30"/>
      <c r="B1815" s="30"/>
      <c r="C1815" s="41"/>
      <c r="D1815" s="41"/>
      <c r="E1815" s="41"/>
      <c r="F1815" s="41"/>
      <c r="G1815" s="41"/>
      <c r="H1815" s="41"/>
      <c r="I1815" s="41"/>
      <c r="J1815" s="41"/>
      <c r="K1815" s="41"/>
      <c r="L1815" s="41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</row>
    <row r="1816" spans="1:32" ht="11.25" customHeight="1">
      <c r="A1816" s="30"/>
      <c r="B1816" s="30"/>
      <c r="C1816" s="41"/>
      <c r="D1816" s="41"/>
      <c r="E1816" s="41"/>
      <c r="F1816" s="41"/>
      <c r="G1816" s="41"/>
      <c r="H1816" s="41"/>
      <c r="I1816" s="41"/>
      <c r="J1816" s="41"/>
      <c r="K1816" s="41"/>
      <c r="L1816" s="41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</row>
    <row r="1817" spans="1:32" ht="11.25" customHeight="1">
      <c r="A1817" s="31">
        <f t="shared" ref="A1817" si="370">A1813</f>
        <v>45854</v>
      </c>
      <c r="B1817" s="31"/>
      <c r="C1817" s="41"/>
      <c r="D1817" s="41"/>
      <c r="E1817" s="41"/>
      <c r="F1817" s="41"/>
      <c r="G1817" s="41"/>
      <c r="H1817" s="41"/>
      <c r="I1817" s="41"/>
      <c r="J1817" s="41"/>
      <c r="K1817" s="41"/>
      <c r="L1817" s="41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</row>
    <row r="1818" spans="1:32" ht="11.25" customHeight="1">
      <c r="A1818" s="31"/>
      <c r="B1818" s="31"/>
      <c r="C1818" s="41"/>
      <c r="D1818" s="41"/>
      <c r="E1818" s="41"/>
      <c r="F1818" s="41"/>
      <c r="G1818" s="41"/>
      <c r="H1818" s="41"/>
      <c r="I1818" s="41"/>
      <c r="J1818" s="41"/>
      <c r="K1818" s="41"/>
      <c r="L1818" s="41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</row>
    <row r="1819" spans="1:32" ht="11.25" customHeight="1">
      <c r="A1819" s="32" t="str">
        <f>IF(COUNTIF($N$18:$N$60,A1813)=1,VLOOKUP(A1813,$N$18:$O$60,2,0),"")</f>
        <v/>
      </c>
      <c r="B1819" s="32"/>
      <c r="C1819" s="41"/>
      <c r="D1819" s="41"/>
      <c r="E1819" s="41"/>
      <c r="F1819" s="41"/>
      <c r="G1819" s="41"/>
      <c r="H1819" s="41"/>
      <c r="I1819" s="41"/>
      <c r="J1819" s="41"/>
      <c r="K1819" s="41"/>
      <c r="L1819" s="41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</row>
    <row r="1820" spans="1:32" ht="11.25" customHeight="1">
      <c r="A1820" s="33"/>
      <c r="B1820" s="33"/>
      <c r="C1820" s="43"/>
      <c r="D1820" s="43"/>
      <c r="E1820" s="43"/>
      <c r="F1820" s="43"/>
      <c r="G1820" s="43"/>
      <c r="H1820" s="43"/>
      <c r="I1820" s="43"/>
      <c r="J1820" s="43"/>
      <c r="K1820" s="43"/>
      <c r="L1820" s="4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</row>
    <row r="1821" spans="1:32" ht="11.25" customHeight="1">
      <c r="A1821" s="22"/>
      <c r="B1821" s="22"/>
      <c r="C1821" s="42"/>
      <c r="D1821" s="42"/>
      <c r="E1821" s="42"/>
      <c r="F1821" s="42"/>
      <c r="G1821" s="42"/>
      <c r="H1821" s="42"/>
      <c r="I1821" s="42"/>
      <c r="J1821" s="42"/>
      <c r="K1821" s="42"/>
      <c r="L1821" s="42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</row>
    <row r="1822" spans="1:32" ht="11.25" customHeight="1">
      <c r="A1822" s="30">
        <f t="shared" ref="A1822" si="371">A1813+1</f>
        <v>45855</v>
      </c>
      <c r="B1822" s="30"/>
      <c r="C1822" s="41"/>
      <c r="D1822" s="41"/>
      <c r="E1822" s="41"/>
      <c r="F1822" s="41"/>
      <c r="G1822" s="41"/>
      <c r="H1822" s="41"/>
      <c r="I1822" s="41"/>
      <c r="J1822" s="41"/>
      <c r="K1822" s="41"/>
      <c r="L1822" s="41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</row>
    <row r="1823" spans="1:32" ht="11.25" customHeight="1">
      <c r="A1823" s="30"/>
      <c r="B1823" s="30"/>
      <c r="C1823" s="41"/>
      <c r="D1823" s="41"/>
      <c r="E1823" s="41"/>
      <c r="F1823" s="41"/>
      <c r="G1823" s="41"/>
      <c r="H1823" s="41"/>
      <c r="I1823" s="41"/>
      <c r="J1823" s="41"/>
      <c r="K1823" s="41"/>
      <c r="L1823" s="41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</row>
    <row r="1824" spans="1:32" ht="11.25" customHeight="1">
      <c r="A1824" s="30"/>
      <c r="B1824" s="30"/>
      <c r="C1824" s="41"/>
      <c r="D1824" s="41"/>
      <c r="E1824" s="41"/>
      <c r="F1824" s="41"/>
      <c r="G1824" s="41"/>
      <c r="H1824" s="41"/>
      <c r="I1824" s="41"/>
      <c r="J1824" s="41"/>
      <c r="K1824" s="41"/>
      <c r="L1824" s="41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</row>
    <row r="1825" spans="1:32" ht="11.25" customHeight="1">
      <c r="A1825" s="30"/>
      <c r="B1825" s="30"/>
      <c r="C1825" s="41"/>
      <c r="D1825" s="41"/>
      <c r="E1825" s="41"/>
      <c r="F1825" s="41"/>
      <c r="G1825" s="41"/>
      <c r="H1825" s="41"/>
      <c r="I1825" s="41"/>
      <c r="J1825" s="41"/>
      <c r="K1825" s="41"/>
      <c r="L1825" s="41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</row>
    <row r="1826" spans="1:32" ht="11.25" customHeight="1">
      <c r="A1826" s="31">
        <f t="shared" ref="A1826" si="372">A1822</f>
        <v>45855</v>
      </c>
      <c r="B1826" s="31"/>
      <c r="C1826" s="41"/>
      <c r="D1826" s="41"/>
      <c r="E1826" s="41"/>
      <c r="F1826" s="41"/>
      <c r="G1826" s="41"/>
      <c r="H1826" s="41"/>
      <c r="I1826" s="41"/>
      <c r="J1826" s="41"/>
      <c r="K1826" s="41"/>
      <c r="L1826" s="41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</row>
    <row r="1827" spans="1:32" ht="11.25" customHeight="1">
      <c r="A1827" s="31"/>
      <c r="B1827" s="31"/>
      <c r="C1827" s="41"/>
      <c r="D1827" s="41"/>
      <c r="E1827" s="41"/>
      <c r="F1827" s="41"/>
      <c r="G1827" s="41"/>
      <c r="H1827" s="41"/>
      <c r="I1827" s="41"/>
      <c r="J1827" s="41"/>
      <c r="K1827" s="41"/>
      <c r="L1827" s="41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</row>
    <row r="1828" spans="1:32" ht="11.25" customHeight="1">
      <c r="A1828" s="32" t="str">
        <f>IF(COUNTIF($N$18:$N$60,A1822)=1,VLOOKUP(A1822,$N$18:$O$60,2,0),"")</f>
        <v/>
      </c>
      <c r="B1828" s="32"/>
      <c r="C1828" s="41"/>
      <c r="D1828" s="41"/>
      <c r="E1828" s="41"/>
      <c r="F1828" s="41"/>
      <c r="G1828" s="41"/>
      <c r="H1828" s="41"/>
      <c r="I1828" s="41"/>
      <c r="J1828" s="41"/>
      <c r="K1828" s="41"/>
      <c r="L1828" s="41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</row>
    <row r="1829" spans="1:32" ht="11.25" customHeight="1">
      <c r="A1829" s="33"/>
      <c r="B1829" s="33"/>
      <c r="C1829" s="43"/>
      <c r="D1829" s="43"/>
      <c r="E1829" s="43"/>
      <c r="F1829" s="43"/>
      <c r="G1829" s="43"/>
      <c r="H1829" s="43"/>
      <c r="I1829" s="43"/>
      <c r="J1829" s="43"/>
      <c r="K1829" s="43"/>
      <c r="L1829" s="4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</row>
    <row r="1830" spans="1:32" ht="11.25" customHeight="1">
      <c r="A1830" s="7"/>
      <c r="B1830" s="7"/>
      <c r="C1830" s="42"/>
      <c r="D1830" s="42"/>
      <c r="E1830" s="42"/>
      <c r="F1830" s="42"/>
      <c r="G1830" s="42"/>
      <c r="H1830" s="42"/>
      <c r="I1830" s="42"/>
      <c r="J1830" s="42"/>
      <c r="K1830" s="42"/>
      <c r="L1830" s="42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</row>
    <row r="1831" spans="1:32" ht="11.25" customHeight="1">
      <c r="A1831" s="30">
        <f t="shared" ref="A1831" si="373">A1822+1</f>
        <v>45856</v>
      </c>
      <c r="B1831" s="30"/>
      <c r="C1831" s="41"/>
      <c r="D1831" s="41"/>
      <c r="E1831" s="41"/>
      <c r="F1831" s="41"/>
      <c r="G1831" s="41"/>
      <c r="H1831" s="41"/>
      <c r="I1831" s="41"/>
      <c r="J1831" s="41"/>
      <c r="K1831" s="41"/>
      <c r="L1831" s="41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</row>
    <row r="1832" spans="1:32" ht="11.25" customHeight="1">
      <c r="A1832" s="30"/>
      <c r="B1832" s="30"/>
      <c r="C1832" s="41"/>
      <c r="D1832" s="41"/>
      <c r="E1832" s="41"/>
      <c r="F1832" s="41"/>
      <c r="G1832" s="41"/>
      <c r="H1832" s="41"/>
      <c r="I1832" s="41"/>
      <c r="J1832" s="41"/>
      <c r="K1832" s="41"/>
      <c r="L1832" s="41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</row>
    <row r="1833" spans="1:32" ht="11.25" customHeight="1">
      <c r="A1833" s="30"/>
      <c r="B1833" s="30"/>
      <c r="C1833" s="41"/>
      <c r="D1833" s="41"/>
      <c r="E1833" s="41"/>
      <c r="F1833" s="41"/>
      <c r="G1833" s="41"/>
      <c r="H1833" s="41"/>
      <c r="I1833" s="41"/>
      <c r="J1833" s="41"/>
      <c r="K1833" s="41"/>
      <c r="L1833" s="41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</row>
    <row r="1834" spans="1:32" ht="11.25" customHeight="1">
      <c r="A1834" s="30"/>
      <c r="B1834" s="30"/>
      <c r="C1834" s="41"/>
      <c r="D1834" s="41"/>
      <c r="E1834" s="41"/>
      <c r="F1834" s="41"/>
      <c r="G1834" s="41"/>
      <c r="H1834" s="41"/>
      <c r="I1834" s="41"/>
      <c r="J1834" s="41"/>
      <c r="K1834" s="41"/>
      <c r="L1834" s="41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</row>
    <row r="1835" spans="1:32" ht="11.25" customHeight="1">
      <c r="A1835" s="31">
        <f t="shared" ref="A1835" si="374">A1831</f>
        <v>45856</v>
      </c>
      <c r="B1835" s="31"/>
      <c r="C1835" s="41"/>
      <c r="D1835" s="41"/>
      <c r="E1835" s="41"/>
      <c r="F1835" s="41"/>
      <c r="G1835" s="41"/>
      <c r="H1835" s="41"/>
      <c r="I1835" s="41"/>
      <c r="J1835" s="41"/>
      <c r="K1835" s="41"/>
      <c r="L1835" s="41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</row>
    <row r="1836" spans="1:32" ht="11.25" customHeight="1">
      <c r="A1836" s="31"/>
      <c r="B1836" s="31"/>
      <c r="C1836" s="41"/>
      <c r="D1836" s="41"/>
      <c r="E1836" s="41"/>
      <c r="F1836" s="41"/>
      <c r="G1836" s="41"/>
      <c r="H1836" s="41"/>
      <c r="I1836" s="41"/>
      <c r="J1836" s="41"/>
      <c r="K1836" s="41"/>
      <c r="L1836" s="41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</row>
    <row r="1837" spans="1:32" ht="11.25" customHeight="1">
      <c r="A1837" s="32" t="str">
        <f>IF(COUNTIF($N$18:$N$60,A1831)=1,VLOOKUP(A1831,$N$18:$O$60,2,0),"")</f>
        <v/>
      </c>
      <c r="B1837" s="32"/>
      <c r="C1837" s="41"/>
      <c r="D1837" s="41"/>
      <c r="E1837" s="41"/>
      <c r="F1837" s="41"/>
      <c r="G1837" s="41"/>
      <c r="H1837" s="41"/>
      <c r="I1837" s="41"/>
      <c r="J1837" s="41"/>
      <c r="K1837" s="41"/>
      <c r="L1837" s="41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</row>
    <row r="1838" spans="1:32" ht="11.25" customHeight="1">
      <c r="A1838" s="33"/>
      <c r="B1838" s="3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</row>
    <row r="1839" spans="1:32" ht="11.25" customHeight="1">
      <c r="A1839" s="16"/>
      <c r="B1839" s="16"/>
      <c r="C1839" s="42"/>
      <c r="D1839" s="42"/>
      <c r="E1839" s="42"/>
      <c r="F1839" s="42"/>
      <c r="G1839" s="42"/>
      <c r="H1839" s="42"/>
      <c r="I1839" s="42"/>
      <c r="J1839" s="42"/>
      <c r="K1839" s="42"/>
      <c r="L1839" s="42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</row>
    <row r="1840" spans="1:32" ht="11.25" customHeight="1">
      <c r="A1840" s="39">
        <f t="shared" ref="A1840" si="375">A1831+1</f>
        <v>45857</v>
      </c>
      <c r="B1840" s="39"/>
      <c r="C1840" s="41"/>
      <c r="D1840" s="41"/>
      <c r="E1840" s="41"/>
      <c r="F1840" s="41"/>
      <c r="G1840" s="41"/>
      <c r="H1840" s="41"/>
      <c r="I1840" s="41"/>
      <c r="J1840" s="41"/>
      <c r="K1840" s="41"/>
      <c r="L1840" s="41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</row>
    <row r="1841" spans="1:32" ht="11.25" customHeight="1">
      <c r="A1841" s="39"/>
      <c r="B1841" s="39"/>
      <c r="C1841" s="41"/>
      <c r="D1841" s="41"/>
      <c r="E1841" s="41"/>
      <c r="F1841" s="41"/>
      <c r="G1841" s="41"/>
      <c r="H1841" s="41"/>
      <c r="I1841" s="41"/>
      <c r="J1841" s="41"/>
      <c r="K1841" s="41"/>
      <c r="L1841" s="41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</row>
    <row r="1842" spans="1:32" ht="11.25" customHeight="1">
      <c r="A1842" s="39"/>
      <c r="B1842" s="39"/>
      <c r="C1842" s="41"/>
      <c r="D1842" s="41"/>
      <c r="E1842" s="41"/>
      <c r="F1842" s="41"/>
      <c r="G1842" s="41"/>
      <c r="H1842" s="41"/>
      <c r="I1842" s="41"/>
      <c r="J1842" s="41"/>
      <c r="K1842" s="41"/>
      <c r="L1842" s="41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</row>
    <row r="1843" spans="1:32" ht="11.25" customHeight="1">
      <c r="A1843" s="39"/>
      <c r="B1843" s="39"/>
      <c r="C1843" s="41"/>
      <c r="D1843" s="41"/>
      <c r="E1843" s="41"/>
      <c r="F1843" s="41"/>
      <c r="G1843" s="41"/>
      <c r="H1843" s="41"/>
      <c r="I1843" s="41"/>
      <c r="J1843" s="41"/>
      <c r="K1843" s="41"/>
      <c r="L1843" s="41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</row>
    <row r="1844" spans="1:32" ht="11.25" customHeight="1">
      <c r="A1844" s="38">
        <f t="shared" ref="A1844" si="376">A1840</f>
        <v>45857</v>
      </c>
      <c r="B1844" s="38"/>
      <c r="C1844" s="41"/>
      <c r="D1844" s="41"/>
      <c r="E1844" s="41"/>
      <c r="F1844" s="41"/>
      <c r="G1844" s="41"/>
      <c r="H1844" s="41"/>
      <c r="I1844" s="41"/>
      <c r="J1844" s="41"/>
      <c r="K1844" s="41"/>
      <c r="L1844" s="41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</row>
    <row r="1845" spans="1:32" ht="11.25" customHeight="1">
      <c r="A1845" s="38"/>
      <c r="B1845" s="38"/>
      <c r="C1845" s="41"/>
      <c r="D1845" s="41"/>
      <c r="E1845" s="41"/>
      <c r="F1845" s="41"/>
      <c r="G1845" s="41"/>
      <c r="H1845" s="41"/>
      <c r="I1845" s="41"/>
      <c r="J1845" s="41"/>
      <c r="K1845" s="41"/>
      <c r="L1845" s="41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</row>
    <row r="1846" spans="1:32" ht="11.25" customHeight="1">
      <c r="A1846" s="36" t="str">
        <f>IF(COUNTIF($N$18:$N$60,A1840)=1,VLOOKUP(A1840,$N$18:$O$60,2,0),"")</f>
        <v/>
      </c>
      <c r="B1846" s="36"/>
      <c r="C1846" s="41"/>
      <c r="D1846" s="41"/>
      <c r="E1846" s="41"/>
      <c r="F1846" s="41"/>
      <c r="G1846" s="41"/>
      <c r="H1846" s="41"/>
      <c r="I1846" s="41"/>
      <c r="J1846" s="41"/>
      <c r="K1846" s="41"/>
      <c r="L1846" s="41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</row>
    <row r="1847" spans="1:32" ht="11.25" customHeight="1">
      <c r="A1847" s="37"/>
      <c r="B1847" s="37"/>
      <c r="C1847" s="43"/>
      <c r="D1847" s="43"/>
      <c r="E1847" s="43"/>
      <c r="F1847" s="43"/>
      <c r="G1847" s="43"/>
      <c r="H1847" s="43"/>
      <c r="I1847" s="43"/>
      <c r="J1847" s="43"/>
      <c r="K1847" s="43"/>
      <c r="L1847" s="4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</row>
    <row r="1848" spans="1:32" ht="11.25" customHeight="1">
      <c r="A1848" s="19"/>
      <c r="B1848" s="19"/>
      <c r="C1848" s="42"/>
      <c r="D1848" s="42"/>
      <c r="E1848" s="42"/>
      <c r="F1848" s="42"/>
      <c r="G1848" s="42"/>
      <c r="H1848" s="42"/>
      <c r="I1848" s="42"/>
      <c r="J1848" s="42"/>
      <c r="K1848" s="42"/>
      <c r="L1848" s="42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</row>
    <row r="1849" spans="1:32" ht="11.25" customHeight="1">
      <c r="A1849" s="39">
        <f t="shared" ref="A1849" si="377">A1840+1</f>
        <v>45858</v>
      </c>
      <c r="B1849" s="39"/>
      <c r="C1849" s="41"/>
      <c r="D1849" s="41"/>
      <c r="E1849" s="41"/>
      <c r="F1849" s="41"/>
      <c r="G1849" s="41"/>
      <c r="H1849" s="41"/>
      <c r="I1849" s="41"/>
      <c r="J1849" s="41"/>
      <c r="K1849" s="41"/>
      <c r="L1849" s="41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</row>
    <row r="1850" spans="1:32" ht="11.25" customHeight="1">
      <c r="A1850" s="39"/>
      <c r="B1850" s="39"/>
      <c r="C1850" s="41"/>
      <c r="D1850" s="41"/>
      <c r="E1850" s="41"/>
      <c r="F1850" s="41"/>
      <c r="G1850" s="41"/>
      <c r="H1850" s="41"/>
      <c r="I1850" s="41"/>
      <c r="J1850" s="41"/>
      <c r="K1850" s="41"/>
      <c r="L1850" s="41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</row>
    <row r="1851" spans="1:32" ht="11.25" customHeight="1">
      <c r="A1851" s="39"/>
      <c r="B1851" s="39"/>
      <c r="C1851" s="41"/>
      <c r="D1851" s="41"/>
      <c r="E1851" s="41"/>
      <c r="F1851" s="41"/>
      <c r="G1851" s="41"/>
      <c r="H1851" s="41"/>
      <c r="I1851" s="41"/>
      <c r="J1851" s="41"/>
      <c r="K1851" s="41"/>
      <c r="L1851" s="41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</row>
    <row r="1852" spans="1:32" ht="11.25" customHeight="1">
      <c r="A1852" s="39"/>
      <c r="B1852" s="39"/>
      <c r="C1852" s="41"/>
      <c r="D1852" s="41"/>
      <c r="E1852" s="41"/>
      <c r="F1852" s="41"/>
      <c r="G1852" s="41"/>
      <c r="H1852" s="41"/>
      <c r="I1852" s="41"/>
      <c r="J1852" s="41"/>
      <c r="K1852" s="41"/>
      <c r="L1852" s="41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</row>
    <row r="1853" spans="1:32" ht="11.25" customHeight="1">
      <c r="A1853" s="38">
        <f t="shared" ref="A1853" si="378">A1849</f>
        <v>45858</v>
      </c>
      <c r="B1853" s="38"/>
      <c r="C1853" s="41"/>
      <c r="D1853" s="41"/>
      <c r="E1853" s="41"/>
      <c r="F1853" s="41"/>
      <c r="G1853" s="41"/>
      <c r="H1853" s="41"/>
      <c r="I1853" s="41"/>
      <c r="J1853" s="41"/>
      <c r="K1853" s="41"/>
      <c r="L1853" s="41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</row>
    <row r="1854" spans="1:32" ht="11.25" customHeight="1">
      <c r="A1854" s="38"/>
      <c r="B1854" s="38"/>
      <c r="C1854" s="41"/>
      <c r="D1854" s="41"/>
      <c r="E1854" s="41"/>
      <c r="F1854" s="41"/>
      <c r="G1854" s="41"/>
      <c r="H1854" s="41"/>
      <c r="I1854" s="41"/>
      <c r="J1854" s="41"/>
      <c r="K1854" s="41"/>
      <c r="L1854" s="41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</row>
    <row r="1855" spans="1:32" ht="11.25" customHeight="1">
      <c r="A1855" s="36" t="str">
        <f>IF(COUNTIF($N$18:$N$60,A1849)=1,VLOOKUP(A1849,$N$18:$O$60,2,0),"")</f>
        <v/>
      </c>
      <c r="B1855" s="36"/>
      <c r="C1855" s="41"/>
      <c r="D1855" s="41"/>
      <c r="E1855" s="41"/>
      <c r="F1855" s="41"/>
      <c r="G1855" s="41"/>
      <c r="H1855" s="41"/>
      <c r="I1855" s="41"/>
      <c r="J1855" s="41"/>
      <c r="K1855" s="41"/>
      <c r="L1855" s="41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</row>
    <row r="1856" spans="1:32" ht="11.25" customHeight="1">
      <c r="A1856" s="37"/>
      <c r="B1856" s="37"/>
      <c r="C1856" s="43"/>
      <c r="D1856" s="43"/>
      <c r="E1856" s="43"/>
      <c r="F1856" s="43"/>
      <c r="G1856" s="43"/>
      <c r="H1856" s="43"/>
      <c r="I1856" s="43"/>
      <c r="J1856" s="43"/>
      <c r="K1856" s="43"/>
      <c r="L1856" s="4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</row>
    <row r="1857" spans="1:32" ht="33.75" customHeight="1">
      <c r="A1857" s="40">
        <f>TRUNC((A1859-WEEKDAY(A1859,2)-DATE(YEAR(A1859+4-WEEKDAY(A1859,2)),1,-10))/7)</f>
        <v>30</v>
      </c>
      <c r="B1857" s="40"/>
      <c r="C1857" s="35" t="str">
        <f>IF(MONTH(A1859)=MONTH(A1913),VLOOKUP(MONTH(A1859),$R$1:$S$12,2,2)&amp;" "&amp;YEAR(A1859),VLOOKUP(MONTH(A1859),$R$1:$S$12,2,2)&amp;" "&amp;YEAR(A1859)&amp;" / "&amp;VLOOKUP(MONTH(A1913),$R$1:$S$12,2,2)&amp;" "&amp;YEAR(A1913))</f>
        <v>Juli 2025</v>
      </c>
      <c r="D1857" s="35"/>
      <c r="E1857" s="35"/>
      <c r="F1857" s="35"/>
      <c r="G1857" s="35"/>
      <c r="H1857" s="35"/>
      <c r="I1857" s="35"/>
      <c r="J1857" s="35"/>
      <c r="K1857" s="35"/>
      <c r="L1857" s="35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</row>
    <row r="1858" spans="1:32" ht="11.25" customHeight="1">
      <c r="A1858" s="21"/>
      <c r="B1858" s="21"/>
      <c r="C1858" s="42"/>
      <c r="D1858" s="42"/>
      <c r="E1858" s="42"/>
      <c r="F1858" s="42"/>
      <c r="G1858" s="42"/>
      <c r="H1858" s="42"/>
      <c r="I1858" s="42"/>
      <c r="J1858" s="42"/>
      <c r="K1858" s="42"/>
      <c r="L1858" s="42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</row>
    <row r="1859" spans="1:32" ht="11.25" customHeight="1">
      <c r="A1859" s="30">
        <f t="shared" ref="A1859" si="379">A1849+1</f>
        <v>45859</v>
      </c>
      <c r="B1859" s="30"/>
      <c r="C1859" s="41"/>
      <c r="D1859" s="41"/>
      <c r="E1859" s="41"/>
      <c r="F1859" s="41"/>
      <c r="G1859" s="41"/>
      <c r="H1859" s="41"/>
      <c r="I1859" s="41"/>
      <c r="J1859" s="41"/>
      <c r="K1859" s="41"/>
      <c r="L1859" s="41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</row>
    <row r="1860" spans="1:32" ht="11.25" customHeight="1">
      <c r="A1860" s="30"/>
      <c r="B1860" s="30"/>
      <c r="C1860" s="41"/>
      <c r="D1860" s="41"/>
      <c r="E1860" s="41"/>
      <c r="F1860" s="41"/>
      <c r="G1860" s="41"/>
      <c r="H1860" s="41"/>
      <c r="I1860" s="41"/>
      <c r="J1860" s="41"/>
      <c r="K1860" s="41"/>
      <c r="L1860" s="41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</row>
    <row r="1861" spans="1:32" ht="11.25" customHeight="1">
      <c r="A1861" s="30"/>
      <c r="B1861" s="30"/>
      <c r="C1861" s="41"/>
      <c r="D1861" s="41"/>
      <c r="E1861" s="41"/>
      <c r="F1861" s="41"/>
      <c r="G1861" s="41"/>
      <c r="H1861" s="41"/>
      <c r="I1861" s="41"/>
      <c r="J1861" s="41"/>
      <c r="K1861" s="41"/>
      <c r="L1861" s="41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</row>
    <row r="1862" spans="1:32" ht="11.25" customHeight="1">
      <c r="A1862" s="30"/>
      <c r="B1862" s="30"/>
      <c r="C1862" s="41"/>
      <c r="D1862" s="41"/>
      <c r="E1862" s="41"/>
      <c r="F1862" s="41"/>
      <c r="G1862" s="41"/>
      <c r="H1862" s="41"/>
      <c r="I1862" s="41"/>
      <c r="J1862" s="41"/>
      <c r="K1862" s="41"/>
      <c r="L1862" s="41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</row>
    <row r="1863" spans="1:32" ht="11.25" customHeight="1">
      <c r="A1863" s="31">
        <f t="shared" ref="A1863" si="380">A1859</f>
        <v>45859</v>
      </c>
      <c r="B1863" s="31"/>
      <c r="C1863" s="41"/>
      <c r="D1863" s="41"/>
      <c r="E1863" s="41"/>
      <c r="F1863" s="41"/>
      <c r="G1863" s="41"/>
      <c r="H1863" s="41"/>
      <c r="I1863" s="41"/>
      <c r="J1863" s="41"/>
      <c r="K1863" s="41"/>
      <c r="L1863" s="41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</row>
    <row r="1864" spans="1:32" ht="11.25" customHeight="1">
      <c r="A1864" s="31"/>
      <c r="B1864" s="31"/>
      <c r="C1864" s="41"/>
      <c r="D1864" s="41"/>
      <c r="E1864" s="41"/>
      <c r="F1864" s="41"/>
      <c r="G1864" s="41"/>
      <c r="H1864" s="41"/>
      <c r="I1864" s="41"/>
      <c r="J1864" s="41"/>
      <c r="K1864" s="41"/>
      <c r="L1864" s="41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</row>
    <row r="1865" spans="1:32" ht="11.25" customHeight="1">
      <c r="A1865" s="32" t="str">
        <f>IF(COUNTIF($N$18:$N$60,A1859)=1,VLOOKUP(A1859,$N$18:$O$60,2,0),"")</f>
        <v/>
      </c>
      <c r="B1865" s="32"/>
      <c r="C1865" s="41"/>
      <c r="D1865" s="41"/>
      <c r="E1865" s="41"/>
      <c r="F1865" s="41"/>
      <c r="G1865" s="41"/>
      <c r="H1865" s="41"/>
      <c r="I1865" s="41"/>
      <c r="J1865" s="41"/>
      <c r="K1865" s="41"/>
      <c r="L1865" s="41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</row>
    <row r="1866" spans="1:32" ht="11.25" customHeight="1">
      <c r="A1866" s="33"/>
      <c r="B1866" s="33"/>
      <c r="C1866" s="43"/>
      <c r="D1866" s="43"/>
      <c r="E1866" s="43"/>
      <c r="F1866" s="43"/>
      <c r="G1866" s="43"/>
      <c r="H1866" s="43"/>
      <c r="I1866" s="43"/>
      <c r="J1866" s="43"/>
      <c r="K1866" s="43"/>
      <c r="L1866" s="4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</row>
    <row r="1867" spans="1:32" ht="11.25" customHeight="1">
      <c r="A1867" s="21"/>
      <c r="B1867" s="21"/>
      <c r="C1867" s="42"/>
      <c r="D1867" s="42"/>
      <c r="E1867" s="42"/>
      <c r="F1867" s="42"/>
      <c r="G1867" s="42"/>
      <c r="H1867" s="42"/>
      <c r="I1867" s="42"/>
      <c r="J1867" s="42"/>
      <c r="K1867" s="42"/>
      <c r="L1867" s="42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</row>
    <row r="1868" spans="1:32" ht="11.25" customHeight="1">
      <c r="A1868" s="30">
        <f t="shared" ref="A1868" si="381">A1859+1</f>
        <v>45860</v>
      </c>
      <c r="B1868" s="30"/>
      <c r="C1868" s="41"/>
      <c r="D1868" s="41"/>
      <c r="E1868" s="41"/>
      <c r="F1868" s="41"/>
      <c r="G1868" s="41"/>
      <c r="H1868" s="41"/>
      <c r="I1868" s="41"/>
      <c r="J1868" s="41"/>
      <c r="K1868" s="41"/>
      <c r="L1868" s="41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</row>
    <row r="1869" spans="1:32" ht="11.25" customHeight="1">
      <c r="A1869" s="30"/>
      <c r="B1869" s="30"/>
      <c r="C1869" s="41"/>
      <c r="D1869" s="41"/>
      <c r="E1869" s="41"/>
      <c r="F1869" s="41"/>
      <c r="G1869" s="41"/>
      <c r="H1869" s="41"/>
      <c r="I1869" s="41"/>
      <c r="J1869" s="41"/>
      <c r="K1869" s="41"/>
      <c r="L1869" s="41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</row>
    <row r="1870" spans="1:32" ht="11.25" customHeight="1">
      <c r="A1870" s="30"/>
      <c r="B1870" s="30"/>
      <c r="C1870" s="41"/>
      <c r="D1870" s="41"/>
      <c r="E1870" s="41"/>
      <c r="F1870" s="41"/>
      <c r="G1870" s="41"/>
      <c r="H1870" s="41"/>
      <c r="I1870" s="41"/>
      <c r="J1870" s="41"/>
      <c r="K1870" s="41"/>
      <c r="L1870" s="41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</row>
    <row r="1871" spans="1:32" ht="11.25" customHeight="1">
      <c r="A1871" s="30"/>
      <c r="B1871" s="30"/>
      <c r="C1871" s="41"/>
      <c r="D1871" s="41"/>
      <c r="E1871" s="41"/>
      <c r="F1871" s="41"/>
      <c r="G1871" s="41"/>
      <c r="H1871" s="41"/>
      <c r="I1871" s="41"/>
      <c r="J1871" s="41"/>
      <c r="K1871" s="41"/>
      <c r="L1871" s="41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</row>
    <row r="1872" spans="1:32" ht="11.25" customHeight="1">
      <c r="A1872" s="31">
        <f t="shared" ref="A1872" si="382">A1868</f>
        <v>45860</v>
      </c>
      <c r="B1872" s="31"/>
      <c r="C1872" s="41"/>
      <c r="D1872" s="41"/>
      <c r="E1872" s="41"/>
      <c r="F1872" s="41"/>
      <c r="G1872" s="41"/>
      <c r="H1872" s="41"/>
      <c r="I1872" s="41"/>
      <c r="J1872" s="41"/>
      <c r="K1872" s="41"/>
      <c r="L1872" s="41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</row>
    <row r="1873" spans="1:32" ht="11.25" customHeight="1">
      <c r="A1873" s="31"/>
      <c r="B1873" s="31"/>
      <c r="C1873" s="41"/>
      <c r="D1873" s="41"/>
      <c r="E1873" s="41"/>
      <c r="F1873" s="41"/>
      <c r="G1873" s="41"/>
      <c r="H1873" s="41"/>
      <c r="I1873" s="41"/>
      <c r="J1873" s="41"/>
      <c r="K1873" s="41"/>
      <c r="L1873" s="41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</row>
    <row r="1874" spans="1:32" ht="11.25" customHeight="1">
      <c r="A1874" s="32" t="str">
        <f>IF(COUNTIF($N$18:$N$60,A1868)=1,VLOOKUP(A1868,$N$18:$O$60,2,0),"")</f>
        <v/>
      </c>
      <c r="B1874" s="32"/>
      <c r="C1874" s="41"/>
      <c r="D1874" s="41"/>
      <c r="E1874" s="41"/>
      <c r="F1874" s="41"/>
      <c r="G1874" s="41"/>
      <c r="H1874" s="41"/>
      <c r="I1874" s="41"/>
      <c r="J1874" s="41"/>
      <c r="K1874" s="41"/>
      <c r="L1874" s="41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</row>
    <row r="1875" spans="1:32" ht="11.25" customHeight="1">
      <c r="A1875" s="33"/>
      <c r="B1875" s="33"/>
      <c r="C1875" s="43"/>
      <c r="D1875" s="43"/>
      <c r="E1875" s="43"/>
      <c r="F1875" s="43"/>
      <c r="G1875" s="43"/>
      <c r="H1875" s="43"/>
      <c r="I1875" s="43"/>
      <c r="J1875" s="43"/>
      <c r="K1875" s="43"/>
      <c r="L1875" s="4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</row>
    <row r="1876" spans="1:32" ht="11.25" customHeight="1">
      <c r="A1876" s="22"/>
      <c r="B1876" s="22"/>
      <c r="C1876" s="42"/>
      <c r="D1876" s="42"/>
      <c r="E1876" s="42"/>
      <c r="F1876" s="42"/>
      <c r="G1876" s="42"/>
      <c r="H1876" s="42"/>
      <c r="I1876" s="42"/>
      <c r="J1876" s="42"/>
      <c r="K1876" s="42"/>
      <c r="L1876" s="42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</row>
    <row r="1877" spans="1:32" ht="11.25" customHeight="1">
      <c r="A1877" s="30">
        <f t="shared" ref="A1877" si="383">A1868+1</f>
        <v>45861</v>
      </c>
      <c r="B1877" s="30"/>
      <c r="C1877" s="41"/>
      <c r="D1877" s="41"/>
      <c r="E1877" s="41"/>
      <c r="F1877" s="41"/>
      <c r="G1877" s="41"/>
      <c r="H1877" s="41"/>
      <c r="I1877" s="41"/>
      <c r="J1877" s="41"/>
      <c r="K1877" s="41"/>
      <c r="L1877" s="41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</row>
    <row r="1878" spans="1:32" ht="11.25" customHeight="1">
      <c r="A1878" s="30"/>
      <c r="B1878" s="30"/>
      <c r="C1878" s="41"/>
      <c r="D1878" s="41"/>
      <c r="E1878" s="41"/>
      <c r="F1878" s="41"/>
      <c r="G1878" s="41"/>
      <c r="H1878" s="41"/>
      <c r="I1878" s="41"/>
      <c r="J1878" s="41"/>
      <c r="K1878" s="41"/>
      <c r="L1878" s="41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</row>
    <row r="1879" spans="1:32" ht="11.25" customHeight="1">
      <c r="A1879" s="30"/>
      <c r="B1879" s="30"/>
      <c r="C1879" s="41"/>
      <c r="D1879" s="41"/>
      <c r="E1879" s="41"/>
      <c r="F1879" s="41"/>
      <c r="G1879" s="41"/>
      <c r="H1879" s="41"/>
      <c r="I1879" s="41"/>
      <c r="J1879" s="41"/>
      <c r="K1879" s="41"/>
      <c r="L1879" s="41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</row>
    <row r="1880" spans="1:32" ht="11.25" customHeight="1">
      <c r="A1880" s="30"/>
      <c r="B1880" s="30"/>
      <c r="C1880" s="41"/>
      <c r="D1880" s="41"/>
      <c r="E1880" s="41"/>
      <c r="F1880" s="41"/>
      <c r="G1880" s="41"/>
      <c r="H1880" s="41"/>
      <c r="I1880" s="41"/>
      <c r="J1880" s="41"/>
      <c r="K1880" s="41"/>
      <c r="L1880" s="41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</row>
    <row r="1881" spans="1:32" ht="11.25" customHeight="1">
      <c r="A1881" s="31">
        <f t="shared" ref="A1881" si="384">A1877</f>
        <v>45861</v>
      </c>
      <c r="B1881" s="31"/>
      <c r="C1881" s="41"/>
      <c r="D1881" s="41"/>
      <c r="E1881" s="41"/>
      <c r="F1881" s="41"/>
      <c r="G1881" s="41"/>
      <c r="H1881" s="41"/>
      <c r="I1881" s="41"/>
      <c r="J1881" s="41"/>
      <c r="K1881" s="41"/>
      <c r="L1881" s="41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</row>
    <row r="1882" spans="1:32" ht="11.25" customHeight="1">
      <c r="A1882" s="31"/>
      <c r="B1882" s="31"/>
      <c r="C1882" s="41"/>
      <c r="D1882" s="41"/>
      <c r="E1882" s="41"/>
      <c r="F1882" s="41"/>
      <c r="G1882" s="41"/>
      <c r="H1882" s="41"/>
      <c r="I1882" s="41"/>
      <c r="J1882" s="41"/>
      <c r="K1882" s="41"/>
      <c r="L1882" s="41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</row>
    <row r="1883" spans="1:32" ht="11.25" customHeight="1">
      <c r="A1883" s="32" t="str">
        <f>IF(COUNTIF($N$18:$N$60,A1877)=1,VLOOKUP(A1877,$N$18:$O$60,2,0),"")</f>
        <v/>
      </c>
      <c r="B1883" s="32"/>
      <c r="C1883" s="41"/>
      <c r="D1883" s="41"/>
      <c r="E1883" s="41"/>
      <c r="F1883" s="41"/>
      <c r="G1883" s="41"/>
      <c r="H1883" s="41"/>
      <c r="I1883" s="41"/>
      <c r="J1883" s="41"/>
      <c r="K1883" s="41"/>
      <c r="L1883" s="41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</row>
    <row r="1884" spans="1:32" ht="11.25" customHeight="1">
      <c r="A1884" s="33"/>
      <c r="B1884" s="33"/>
      <c r="C1884" s="43"/>
      <c r="D1884" s="43"/>
      <c r="E1884" s="43"/>
      <c r="F1884" s="43"/>
      <c r="G1884" s="43"/>
      <c r="H1884" s="43"/>
      <c r="I1884" s="43"/>
      <c r="J1884" s="43"/>
      <c r="K1884" s="43"/>
      <c r="L1884" s="4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</row>
    <row r="1885" spans="1:32" ht="11.25" customHeight="1">
      <c r="A1885" s="22"/>
      <c r="B1885" s="22"/>
      <c r="C1885" s="42"/>
      <c r="D1885" s="42"/>
      <c r="E1885" s="42"/>
      <c r="F1885" s="42"/>
      <c r="G1885" s="42"/>
      <c r="H1885" s="42"/>
      <c r="I1885" s="42"/>
      <c r="J1885" s="42"/>
      <c r="K1885" s="42"/>
      <c r="L1885" s="42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</row>
    <row r="1886" spans="1:32" ht="11.25" customHeight="1">
      <c r="A1886" s="30">
        <f t="shared" ref="A1886" si="385">A1877+1</f>
        <v>45862</v>
      </c>
      <c r="B1886" s="30"/>
      <c r="C1886" s="41"/>
      <c r="D1886" s="41"/>
      <c r="E1886" s="41"/>
      <c r="F1886" s="41"/>
      <c r="G1886" s="41"/>
      <c r="H1886" s="41"/>
      <c r="I1886" s="41"/>
      <c r="J1886" s="41"/>
      <c r="K1886" s="41"/>
      <c r="L1886" s="41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</row>
    <row r="1887" spans="1:32" ht="11.25" customHeight="1">
      <c r="A1887" s="30"/>
      <c r="B1887" s="30"/>
      <c r="C1887" s="41"/>
      <c r="D1887" s="41"/>
      <c r="E1887" s="41"/>
      <c r="F1887" s="41"/>
      <c r="G1887" s="41"/>
      <c r="H1887" s="41"/>
      <c r="I1887" s="41"/>
      <c r="J1887" s="41"/>
      <c r="K1887" s="41"/>
      <c r="L1887" s="41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</row>
    <row r="1888" spans="1:32" ht="11.25" customHeight="1">
      <c r="A1888" s="30"/>
      <c r="B1888" s="30"/>
      <c r="C1888" s="41"/>
      <c r="D1888" s="41"/>
      <c r="E1888" s="41"/>
      <c r="F1888" s="41"/>
      <c r="G1888" s="41"/>
      <c r="H1888" s="41"/>
      <c r="I1888" s="41"/>
      <c r="J1888" s="41"/>
      <c r="K1888" s="41"/>
      <c r="L1888" s="41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</row>
    <row r="1889" spans="1:32" ht="11.25" customHeight="1">
      <c r="A1889" s="30"/>
      <c r="B1889" s="30"/>
      <c r="C1889" s="41"/>
      <c r="D1889" s="41"/>
      <c r="E1889" s="41"/>
      <c r="F1889" s="41"/>
      <c r="G1889" s="41"/>
      <c r="H1889" s="41"/>
      <c r="I1889" s="41"/>
      <c r="J1889" s="41"/>
      <c r="K1889" s="41"/>
      <c r="L1889" s="41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</row>
    <row r="1890" spans="1:32" ht="11.25" customHeight="1">
      <c r="A1890" s="31">
        <f t="shared" ref="A1890" si="386">A1886</f>
        <v>45862</v>
      </c>
      <c r="B1890" s="31"/>
      <c r="C1890" s="41"/>
      <c r="D1890" s="41"/>
      <c r="E1890" s="41"/>
      <c r="F1890" s="41"/>
      <c r="G1890" s="41"/>
      <c r="H1890" s="41"/>
      <c r="I1890" s="41"/>
      <c r="J1890" s="41"/>
      <c r="K1890" s="41"/>
      <c r="L1890" s="41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</row>
    <row r="1891" spans="1:32" ht="11.25" customHeight="1">
      <c r="A1891" s="31"/>
      <c r="B1891" s="31"/>
      <c r="C1891" s="41"/>
      <c r="D1891" s="41"/>
      <c r="E1891" s="41"/>
      <c r="F1891" s="41"/>
      <c r="G1891" s="41"/>
      <c r="H1891" s="41"/>
      <c r="I1891" s="41"/>
      <c r="J1891" s="41"/>
      <c r="K1891" s="41"/>
      <c r="L1891" s="41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</row>
    <row r="1892" spans="1:32" ht="11.25" customHeight="1">
      <c r="A1892" s="32" t="str">
        <f>IF(COUNTIF($N$18:$N$60,A1886)=1,VLOOKUP(A1886,$N$18:$O$60,2,0),"")</f>
        <v/>
      </c>
      <c r="B1892" s="32"/>
      <c r="C1892" s="41"/>
      <c r="D1892" s="41"/>
      <c r="E1892" s="41"/>
      <c r="F1892" s="41"/>
      <c r="G1892" s="41"/>
      <c r="H1892" s="41"/>
      <c r="I1892" s="41"/>
      <c r="J1892" s="41"/>
      <c r="K1892" s="41"/>
      <c r="L1892" s="41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</row>
    <row r="1893" spans="1:32" ht="11.25" customHeight="1">
      <c r="A1893" s="33"/>
      <c r="B1893" s="33"/>
      <c r="C1893" s="43"/>
      <c r="D1893" s="43"/>
      <c r="E1893" s="43"/>
      <c r="F1893" s="43"/>
      <c r="G1893" s="43"/>
      <c r="H1893" s="43"/>
      <c r="I1893" s="43"/>
      <c r="J1893" s="43"/>
      <c r="K1893" s="43"/>
      <c r="L1893" s="4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</row>
    <row r="1894" spans="1:32" ht="11.25" customHeight="1">
      <c r="A1894" s="7"/>
      <c r="B1894" s="7"/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</row>
    <row r="1895" spans="1:32" ht="11.25" customHeight="1">
      <c r="A1895" s="30">
        <f t="shared" ref="A1895" si="387">A1886+1</f>
        <v>45863</v>
      </c>
      <c r="B1895" s="30"/>
      <c r="C1895" s="41"/>
      <c r="D1895" s="41"/>
      <c r="E1895" s="41"/>
      <c r="F1895" s="41"/>
      <c r="G1895" s="41"/>
      <c r="H1895" s="41"/>
      <c r="I1895" s="41"/>
      <c r="J1895" s="41"/>
      <c r="K1895" s="41"/>
      <c r="L1895" s="41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</row>
    <row r="1896" spans="1:32" ht="11.25" customHeight="1">
      <c r="A1896" s="30"/>
      <c r="B1896" s="30"/>
      <c r="C1896" s="41"/>
      <c r="D1896" s="41"/>
      <c r="E1896" s="41"/>
      <c r="F1896" s="41"/>
      <c r="G1896" s="41"/>
      <c r="H1896" s="41"/>
      <c r="I1896" s="41"/>
      <c r="J1896" s="41"/>
      <c r="K1896" s="41"/>
      <c r="L1896" s="41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</row>
    <row r="1897" spans="1:32" ht="11.25" customHeight="1">
      <c r="A1897" s="30"/>
      <c r="B1897" s="30"/>
      <c r="C1897" s="41"/>
      <c r="D1897" s="41"/>
      <c r="E1897" s="41"/>
      <c r="F1897" s="41"/>
      <c r="G1897" s="41"/>
      <c r="H1897" s="41"/>
      <c r="I1897" s="41"/>
      <c r="J1897" s="41"/>
      <c r="K1897" s="41"/>
      <c r="L1897" s="41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</row>
    <row r="1898" spans="1:32" ht="11.25" customHeight="1">
      <c r="A1898" s="30"/>
      <c r="B1898" s="30"/>
      <c r="C1898" s="41"/>
      <c r="D1898" s="41"/>
      <c r="E1898" s="41"/>
      <c r="F1898" s="41"/>
      <c r="G1898" s="41"/>
      <c r="H1898" s="41"/>
      <c r="I1898" s="41"/>
      <c r="J1898" s="41"/>
      <c r="K1898" s="41"/>
      <c r="L1898" s="41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</row>
    <row r="1899" spans="1:32" ht="11.25" customHeight="1">
      <c r="A1899" s="31">
        <f t="shared" ref="A1899" si="388">A1895</f>
        <v>45863</v>
      </c>
      <c r="B1899" s="31"/>
      <c r="C1899" s="41"/>
      <c r="D1899" s="41"/>
      <c r="E1899" s="41"/>
      <c r="F1899" s="41"/>
      <c r="G1899" s="41"/>
      <c r="H1899" s="41"/>
      <c r="I1899" s="41"/>
      <c r="J1899" s="41"/>
      <c r="K1899" s="41"/>
      <c r="L1899" s="41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</row>
    <row r="1900" spans="1:32" ht="11.25" customHeight="1">
      <c r="A1900" s="31"/>
      <c r="B1900" s="31"/>
      <c r="C1900" s="41"/>
      <c r="D1900" s="41"/>
      <c r="E1900" s="41"/>
      <c r="F1900" s="41"/>
      <c r="G1900" s="41"/>
      <c r="H1900" s="41"/>
      <c r="I1900" s="41"/>
      <c r="J1900" s="41"/>
      <c r="K1900" s="41"/>
      <c r="L1900" s="41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</row>
    <row r="1901" spans="1:32" ht="11.25" customHeight="1">
      <c r="A1901" s="32" t="str">
        <f>IF(COUNTIF($N$18:$N$60,A1895)=1,VLOOKUP(A1895,$N$18:$O$60,2,0),"")</f>
        <v/>
      </c>
      <c r="B1901" s="32"/>
      <c r="C1901" s="41"/>
      <c r="D1901" s="41"/>
      <c r="E1901" s="41"/>
      <c r="F1901" s="41"/>
      <c r="G1901" s="41"/>
      <c r="H1901" s="41"/>
      <c r="I1901" s="41"/>
      <c r="J1901" s="41"/>
      <c r="K1901" s="41"/>
      <c r="L1901" s="41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</row>
    <row r="1902" spans="1:32" ht="11.25" customHeight="1">
      <c r="A1902" s="33"/>
      <c r="B1902" s="33"/>
      <c r="C1902" s="43"/>
      <c r="D1902" s="43"/>
      <c r="E1902" s="43"/>
      <c r="F1902" s="43"/>
      <c r="G1902" s="43"/>
      <c r="H1902" s="43"/>
      <c r="I1902" s="43"/>
      <c r="J1902" s="43"/>
      <c r="K1902" s="43"/>
      <c r="L1902" s="4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</row>
    <row r="1903" spans="1:32" ht="11.25" customHeight="1">
      <c r="A1903" s="16"/>
      <c r="B1903" s="16"/>
      <c r="C1903" s="42"/>
      <c r="D1903" s="42"/>
      <c r="E1903" s="42"/>
      <c r="F1903" s="42"/>
      <c r="G1903" s="42"/>
      <c r="H1903" s="42"/>
      <c r="I1903" s="42"/>
      <c r="J1903" s="42"/>
      <c r="K1903" s="42"/>
      <c r="L1903" s="42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</row>
    <row r="1904" spans="1:32" ht="11.25" customHeight="1">
      <c r="A1904" s="39">
        <f t="shared" ref="A1904" si="389">A1895+1</f>
        <v>45864</v>
      </c>
      <c r="B1904" s="39"/>
      <c r="C1904" s="41"/>
      <c r="D1904" s="41"/>
      <c r="E1904" s="41"/>
      <c r="F1904" s="41"/>
      <c r="G1904" s="41"/>
      <c r="H1904" s="41"/>
      <c r="I1904" s="41"/>
      <c r="J1904" s="41"/>
      <c r="K1904" s="41"/>
      <c r="L1904" s="41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</row>
    <row r="1905" spans="1:32" ht="11.25" customHeight="1">
      <c r="A1905" s="39"/>
      <c r="B1905" s="39"/>
      <c r="C1905" s="41"/>
      <c r="D1905" s="41"/>
      <c r="E1905" s="41"/>
      <c r="F1905" s="41"/>
      <c r="G1905" s="41"/>
      <c r="H1905" s="41"/>
      <c r="I1905" s="41"/>
      <c r="J1905" s="41"/>
      <c r="K1905" s="41"/>
      <c r="L1905" s="41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</row>
    <row r="1906" spans="1:32" ht="11.25" customHeight="1">
      <c r="A1906" s="39"/>
      <c r="B1906" s="39"/>
      <c r="C1906" s="41"/>
      <c r="D1906" s="41"/>
      <c r="E1906" s="41"/>
      <c r="F1906" s="41"/>
      <c r="G1906" s="41"/>
      <c r="H1906" s="41"/>
      <c r="I1906" s="41"/>
      <c r="J1906" s="41"/>
      <c r="K1906" s="41"/>
      <c r="L1906" s="41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</row>
    <row r="1907" spans="1:32" ht="11.25" customHeight="1">
      <c r="A1907" s="39"/>
      <c r="B1907" s="39"/>
      <c r="C1907" s="41"/>
      <c r="D1907" s="41"/>
      <c r="E1907" s="41"/>
      <c r="F1907" s="41"/>
      <c r="G1907" s="41"/>
      <c r="H1907" s="41"/>
      <c r="I1907" s="41"/>
      <c r="J1907" s="41"/>
      <c r="K1907" s="41"/>
      <c r="L1907" s="41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</row>
    <row r="1908" spans="1:32" ht="11.25" customHeight="1">
      <c r="A1908" s="38">
        <f t="shared" ref="A1908" si="390">A1904</f>
        <v>45864</v>
      </c>
      <c r="B1908" s="38"/>
      <c r="C1908" s="41"/>
      <c r="D1908" s="41"/>
      <c r="E1908" s="41"/>
      <c r="F1908" s="41"/>
      <c r="G1908" s="41"/>
      <c r="H1908" s="41"/>
      <c r="I1908" s="41"/>
      <c r="J1908" s="41"/>
      <c r="K1908" s="41"/>
      <c r="L1908" s="41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</row>
    <row r="1909" spans="1:32" ht="11.25" customHeight="1">
      <c r="A1909" s="38"/>
      <c r="B1909" s="38"/>
      <c r="C1909" s="41"/>
      <c r="D1909" s="41"/>
      <c r="E1909" s="41"/>
      <c r="F1909" s="41"/>
      <c r="G1909" s="41"/>
      <c r="H1909" s="41"/>
      <c r="I1909" s="41"/>
      <c r="J1909" s="41"/>
      <c r="K1909" s="41"/>
      <c r="L1909" s="41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</row>
    <row r="1910" spans="1:32" ht="11.25" customHeight="1">
      <c r="A1910" s="36" t="str">
        <f>IF(COUNTIF($N$18:$N$60,A1904)=1,VLOOKUP(A1904,$N$18:$O$60,2,0),"")</f>
        <v/>
      </c>
      <c r="B1910" s="36"/>
      <c r="C1910" s="41"/>
      <c r="D1910" s="41"/>
      <c r="E1910" s="41"/>
      <c r="F1910" s="41"/>
      <c r="G1910" s="41"/>
      <c r="H1910" s="41"/>
      <c r="I1910" s="41"/>
      <c r="J1910" s="41"/>
      <c r="K1910" s="41"/>
      <c r="L1910" s="41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</row>
    <row r="1911" spans="1:32" ht="11.25" customHeight="1">
      <c r="A1911" s="37"/>
      <c r="B1911" s="37"/>
      <c r="C1911" s="43"/>
      <c r="D1911" s="43"/>
      <c r="E1911" s="43"/>
      <c r="F1911" s="43"/>
      <c r="G1911" s="43"/>
      <c r="H1911" s="43"/>
      <c r="I1911" s="43"/>
      <c r="J1911" s="43"/>
      <c r="K1911" s="43"/>
      <c r="L1911" s="4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</row>
    <row r="1912" spans="1:32" ht="11.25" customHeight="1">
      <c r="A1912" s="19"/>
      <c r="B1912" s="19"/>
      <c r="C1912" s="42"/>
      <c r="D1912" s="42"/>
      <c r="E1912" s="42"/>
      <c r="F1912" s="42"/>
      <c r="G1912" s="42"/>
      <c r="H1912" s="42"/>
      <c r="I1912" s="42"/>
      <c r="J1912" s="42"/>
      <c r="K1912" s="42"/>
      <c r="L1912" s="42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</row>
    <row r="1913" spans="1:32" ht="11.25" customHeight="1">
      <c r="A1913" s="39">
        <f t="shared" ref="A1913" si="391">A1904+1</f>
        <v>45865</v>
      </c>
      <c r="B1913" s="39"/>
      <c r="C1913" s="41"/>
      <c r="D1913" s="41"/>
      <c r="E1913" s="41"/>
      <c r="F1913" s="41"/>
      <c r="G1913" s="41"/>
      <c r="H1913" s="41"/>
      <c r="I1913" s="41"/>
      <c r="J1913" s="41"/>
      <c r="K1913" s="41"/>
      <c r="L1913" s="41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</row>
    <row r="1914" spans="1:32" ht="11.25" customHeight="1">
      <c r="A1914" s="39"/>
      <c r="B1914" s="39"/>
      <c r="C1914" s="41"/>
      <c r="D1914" s="41"/>
      <c r="E1914" s="41"/>
      <c r="F1914" s="41"/>
      <c r="G1914" s="41"/>
      <c r="H1914" s="41"/>
      <c r="I1914" s="41"/>
      <c r="J1914" s="41"/>
      <c r="K1914" s="41"/>
      <c r="L1914" s="41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</row>
    <row r="1915" spans="1:32" ht="11.25" customHeight="1">
      <c r="A1915" s="39"/>
      <c r="B1915" s="39"/>
      <c r="C1915" s="41"/>
      <c r="D1915" s="41"/>
      <c r="E1915" s="41"/>
      <c r="F1915" s="41"/>
      <c r="G1915" s="41"/>
      <c r="H1915" s="41"/>
      <c r="I1915" s="41"/>
      <c r="J1915" s="41"/>
      <c r="K1915" s="41"/>
      <c r="L1915" s="41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</row>
    <row r="1916" spans="1:32" ht="11.25" customHeight="1">
      <c r="A1916" s="39"/>
      <c r="B1916" s="39"/>
      <c r="C1916" s="41"/>
      <c r="D1916" s="41"/>
      <c r="E1916" s="41"/>
      <c r="F1916" s="41"/>
      <c r="G1916" s="41"/>
      <c r="H1916" s="41"/>
      <c r="I1916" s="41"/>
      <c r="J1916" s="41"/>
      <c r="K1916" s="41"/>
      <c r="L1916" s="41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</row>
    <row r="1917" spans="1:32" ht="11.25" customHeight="1">
      <c r="A1917" s="38">
        <f t="shared" ref="A1917" si="392">A1913</f>
        <v>45865</v>
      </c>
      <c r="B1917" s="38"/>
      <c r="C1917" s="41"/>
      <c r="D1917" s="41"/>
      <c r="E1917" s="41"/>
      <c r="F1917" s="41"/>
      <c r="G1917" s="41"/>
      <c r="H1917" s="41"/>
      <c r="I1917" s="41"/>
      <c r="J1917" s="41"/>
      <c r="K1917" s="41"/>
      <c r="L1917" s="41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</row>
    <row r="1918" spans="1:32" ht="11.25" customHeight="1">
      <c r="A1918" s="38"/>
      <c r="B1918" s="38"/>
      <c r="C1918" s="41"/>
      <c r="D1918" s="41"/>
      <c r="E1918" s="41"/>
      <c r="F1918" s="41"/>
      <c r="G1918" s="41"/>
      <c r="H1918" s="41"/>
      <c r="I1918" s="41"/>
      <c r="J1918" s="41"/>
      <c r="K1918" s="41"/>
      <c r="L1918" s="41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</row>
    <row r="1919" spans="1:32" ht="11.25" customHeight="1">
      <c r="A1919" s="36" t="str">
        <f>IF(COUNTIF($N$18:$N$60,A1913)=1,VLOOKUP(A1913,$N$18:$O$60,2,0),"")</f>
        <v/>
      </c>
      <c r="B1919" s="36"/>
      <c r="C1919" s="41"/>
      <c r="D1919" s="41"/>
      <c r="E1919" s="41"/>
      <c r="F1919" s="41"/>
      <c r="G1919" s="41"/>
      <c r="H1919" s="41"/>
      <c r="I1919" s="41"/>
      <c r="J1919" s="41"/>
      <c r="K1919" s="41"/>
      <c r="L1919" s="41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</row>
    <row r="1920" spans="1:32" ht="11.25" customHeight="1">
      <c r="A1920" s="37"/>
      <c r="B1920" s="37"/>
      <c r="C1920" s="43"/>
      <c r="D1920" s="43"/>
      <c r="E1920" s="43"/>
      <c r="F1920" s="43"/>
      <c r="G1920" s="43"/>
      <c r="H1920" s="43"/>
      <c r="I1920" s="43"/>
      <c r="J1920" s="43"/>
      <c r="K1920" s="43"/>
      <c r="L1920" s="4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</row>
    <row r="1921" spans="1:32" ht="33.75" customHeight="1">
      <c r="A1921" s="40">
        <f>TRUNC((A1923-WEEKDAY(A1923,2)-DATE(YEAR(A1923+4-WEEKDAY(A1923,2)),1,-10))/7)</f>
        <v>31</v>
      </c>
      <c r="B1921" s="40"/>
      <c r="C1921" s="35" t="str">
        <f>IF(MONTH(A1923)=MONTH(A1977),VLOOKUP(MONTH(A1923),$R$1:$S$12,2,2)&amp;" "&amp;YEAR(A1923),VLOOKUP(MONTH(A1923),$R$1:$S$12,2,2)&amp;" "&amp;YEAR(A1923)&amp;" / "&amp;VLOOKUP(MONTH(A1977),$R$1:$S$12,2,2)&amp;" "&amp;YEAR(A1977))</f>
        <v>Juli 2025 / August 2025</v>
      </c>
      <c r="D1921" s="35"/>
      <c r="E1921" s="35"/>
      <c r="F1921" s="35"/>
      <c r="G1921" s="35"/>
      <c r="H1921" s="35"/>
      <c r="I1921" s="35"/>
      <c r="J1921" s="35"/>
      <c r="K1921" s="35"/>
      <c r="L1921" s="35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</row>
    <row r="1922" spans="1:32" ht="11.25" customHeight="1">
      <c r="A1922" s="21"/>
      <c r="B1922" s="21"/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</row>
    <row r="1923" spans="1:32" ht="11.25" customHeight="1">
      <c r="A1923" s="30">
        <f t="shared" ref="A1923" si="393">A1913+1</f>
        <v>45866</v>
      </c>
      <c r="B1923" s="30"/>
      <c r="C1923" s="41"/>
      <c r="D1923" s="41"/>
      <c r="E1923" s="41"/>
      <c r="F1923" s="41"/>
      <c r="G1923" s="41"/>
      <c r="H1923" s="41"/>
      <c r="I1923" s="41"/>
      <c r="J1923" s="41"/>
      <c r="K1923" s="41"/>
      <c r="L1923" s="41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</row>
    <row r="1924" spans="1:32" ht="11.25" customHeight="1">
      <c r="A1924" s="30"/>
      <c r="B1924" s="30"/>
      <c r="C1924" s="41"/>
      <c r="D1924" s="41"/>
      <c r="E1924" s="41"/>
      <c r="F1924" s="41"/>
      <c r="G1924" s="41"/>
      <c r="H1924" s="41"/>
      <c r="I1924" s="41"/>
      <c r="J1924" s="41"/>
      <c r="K1924" s="41"/>
      <c r="L1924" s="41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</row>
    <row r="1925" spans="1:32" ht="11.25" customHeight="1">
      <c r="A1925" s="30"/>
      <c r="B1925" s="30"/>
      <c r="C1925" s="41"/>
      <c r="D1925" s="41"/>
      <c r="E1925" s="41"/>
      <c r="F1925" s="41"/>
      <c r="G1925" s="41"/>
      <c r="H1925" s="41"/>
      <c r="I1925" s="41"/>
      <c r="J1925" s="41"/>
      <c r="K1925" s="41"/>
      <c r="L1925" s="41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</row>
    <row r="1926" spans="1:32" ht="11.25" customHeight="1">
      <c r="A1926" s="30"/>
      <c r="B1926" s="30"/>
      <c r="C1926" s="41"/>
      <c r="D1926" s="41"/>
      <c r="E1926" s="41"/>
      <c r="F1926" s="41"/>
      <c r="G1926" s="41"/>
      <c r="H1926" s="41"/>
      <c r="I1926" s="41"/>
      <c r="J1926" s="41"/>
      <c r="K1926" s="41"/>
      <c r="L1926" s="41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</row>
    <row r="1927" spans="1:32" ht="11.25" customHeight="1">
      <c r="A1927" s="31">
        <f t="shared" ref="A1927" si="394">A1923</f>
        <v>45866</v>
      </c>
      <c r="B1927" s="31"/>
      <c r="C1927" s="41"/>
      <c r="D1927" s="41"/>
      <c r="E1927" s="41"/>
      <c r="F1927" s="41"/>
      <c r="G1927" s="41"/>
      <c r="H1927" s="41"/>
      <c r="I1927" s="41"/>
      <c r="J1927" s="41"/>
      <c r="K1927" s="41"/>
      <c r="L1927" s="41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</row>
    <row r="1928" spans="1:32" ht="11.25" customHeight="1">
      <c r="A1928" s="31"/>
      <c r="B1928" s="31"/>
      <c r="C1928" s="41"/>
      <c r="D1928" s="41"/>
      <c r="E1928" s="41"/>
      <c r="F1928" s="41"/>
      <c r="G1928" s="41"/>
      <c r="H1928" s="41"/>
      <c r="I1928" s="41"/>
      <c r="J1928" s="41"/>
      <c r="K1928" s="41"/>
      <c r="L1928" s="41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</row>
    <row r="1929" spans="1:32" ht="11.25" customHeight="1">
      <c r="A1929" s="32" t="str">
        <f>IF(COUNTIF($N$18:$N$60,A1923)=1,VLOOKUP(A1923,$N$18:$O$60,2,0),"")</f>
        <v/>
      </c>
      <c r="B1929" s="32"/>
      <c r="C1929" s="41"/>
      <c r="D1929" s="41"/>
      <c r="E1929" s="41"/>
      <c r="F1929" s="41"/>
      <c r="G1929" s="41"/>
      <c r="H1929" s="41"/>
      <c r="I1929" s="41"/>
      <c r="J1929" s="41"/>
      <c r="K1929" s="41"/>
      <c r="L1929" s="41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</row>
    <row r="1930" spans="1:32" ht="11.25" customHeight="1">
      <c r="A1930" s="33"/>
      <c r="B1930" s="33"/>
      <c r="C1930" s="43"/>
      <c r="D1930" s="43"/>
      <c r="E1930" s="43"/>
      <c r="F1930" s="43"/>
      <c r="G1930" s="43"/>
      <c r="H1930" s="43"/>
      <c r="I1930" s="43"/>
      <c r="J1930" s="43"/>
      <c r="K1930" s="43"/>
      <c r="L1930" s="4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</row>
    <row r="1931" spans="1:32" ht="11.25" customHeight="1">
      <c r="A1931" s="21"/>
      <c r="B1931" s="21"/>
      <c r="C1931" s="42"/>
      <c r="D1931" s="42"/>
      <c r="E1931" s="42"/>
      <c r="F1931" s="42"/>
      <c r="G1931" s="42"/>
      <c r="H1931" s="42"/>
      <c r="I1931" s="42"/>
      <c r="J1931" s="42"/>
      <c r="K1931" s="42"/>
      <c r="L1931" s="42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</row>
    <row r="1932" spans="1:32" ht="11.25" customHeight="1">
      <c r="A1932" s="30">
        <f t="shared" ref="A1932" si="395">A1923+1</f>
        <v>45867</v>
      </c>
      <c r="B1932" s="30"/>
      <c r="C1932" s="41"/>
      <c r="D1932" s="41"/>
      <c r="E1932" s="41"/>
      <c r="F1932" s="41"/>
      <c r="G1932" s="41"/>
      <c r="H1932" s="41"/>
      <c r="I1932" s="41"/>
      <c r="J1932" s="41"/>
      <c r="K1932" s="41"/>
      <c r="L1932" s="41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</row>
    <row r="1933" spans="1:32" ht="11.25" customHeight="1">
      <c r="A1933" s="30"/>
      <c r="B1933" s="30"/>
      <c r="C1933" s="41"/>
      <c r="D1933" s="41"/>
      <c r="E1933" s="41"/>
      <c r="F1933" s="41"/>
      <c r="G1933" s="41"/>
      <c r="H1933" s="41"/>
      <c r="I1933" s="41"/>
      <c r="J1933" s="41"/>
      <c r="K1933" s="41"/>
      <c r="L1933" s="41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</row>
    <row r="1934" spans="1:32" ht="11.25" customHeight="1">
      <c r="A1934" s="30"/>
      <c r="B1934" s="30"/>
      <c r="C1934" s="41"/>
      <c r="D1934" s="41"/>
      <c r="E1934" s="41"/>
      <c r="F1934" s="41"/>
      <c r="G1934" s="41"/>
      <c r="H1934" s="41"/>
      <c r="I1934" s="41"/>
      <c r="J1934" s="41"/>
      <c r="K1934" s="41"/>
      <c r="L1934" s="41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</row>
    <row r="1935" spans="1:32" ht="11.25" customHeight="1">
      <c r="A1935" s="30"/>
      <c r="B1935" s="30"/>
      <c r="C1935" s="41"/>
      <c r="D1935" s="41"/>
      <c r="E1935" s="41"/>
      <c r="F1935" s="41"/>
      <c r="G1935" s="41"/>
      <c r="H1935" s="41"/>
      <c r="I1935" s="41"/>
      <c r="J1935" s="41"/>
      <c r="K1935" s="41"/>
      <c r="L1935" s="41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</row>
    <row r="1936" spans="1:32" ht="11.25" customHeight="1">
      <c r="A1936" s="31">
        <f t="shared" ref="A1936" si="396">A1932</f>
        <v>45867</v>
      </c>
      <c r="B1936" s="31"/>
      <c r="C1936" s="41"/>
      <c r="D1936" s="41"/>
      <c r="E1936" s="41"/>
      <c r="F1936" s="41"/>
      <c r="G1936" s="41"/>
      <c r="H1936" s="41"/>
      <c r="I1936" s="41"/>
      <c r="J1936" s="41"/>
      <c r="K1936" s="41"/>
      <c r="L1936" s="41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</row>
    <row r="1937" spans="1:32" ht="11.25" customHeight="1">
      <c r="A1937" s="31"/>
      <c r="B1937" s="31"/>
      <c r="C1937" s="41"/>
      <c r="D1937" s="41"/>
      <c r="E1937" s="41"/>
      <c r="F1937" s="41"/>
      <c r="G1937" s="41"/>
      <c r="H1937" s="41"/>
      <c r="I1937" s="41"/>
      <c r="J1937" s="41"/>
      <c r="K1937" s="41"/>
      <c r="L1937" s="41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</row>
    <row r="1938" spans="1:32" ht="11.25" customHeight="1">
      <c r="A1938" s="32" t="str">
        <f>IF(COUNTIF($N$18:$N$60,A1932)=1,VLOOKUP(A1932,$N$18:$O$60,2,0),"")</f>
        <v/>
      </c>
      <c r="B1938" s="32"/>
      <c r="C1938" s="41"/>
      <c r="D1938" s="41"/>
      <c r="E1938" s="41"/>
      <c r="F1938" s="41"/>
      <c r="G1938" s="41"/>
      <c r="H1938" s="41"/>
      <c r="I1938" s="41"/>
      <c r="J1938" s="41"/>
      <c r="K1938" s="41"/>
      <c r="L1938" s="41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</row>
    <row r="1939" spans="1:32" ht="11.25" customHeight="1">
      <c r="A1939" s="33"/>
      <c r="B1939" s="3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</row>
    <row r="1940" spans="1:32" ht="11.25" customHeight="1">
      <c r="A1940" s="22"/>
      <c r="B1940" s="22"/>
      <c r="C1940" s="42"/>
      <c r="D1940" s="42"/>
      <c r="E1940" s="42"/>
      <c r="F1940" s="42"/>
      <c r="G1940" s="42"/>
      <c r="H1940" s="42"/>
      <c r="I1940" s="42"/>
      <c r="J1940" s="42"/>
      <c r="K1940" s="42"/>
      <c r="L1940" s="42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</row>
    <row r="1941" spans="1:32" ht="11.25" customHeight="1">
      <c r="A1941" s="30">
        <f t="shared" ref="A1941" si="397">A1932+1</f>
        <v>45868</v>
      </c>
      <c r="B1941" s="30"/>
      <c r="C1941" s="41"/>
      <c r="D1941" s="41"/>
      <c r="E1941" s="41"/>
      <c r="F1941" s="41"/>
      <c r="G1941" s="41"/>
      <c r="H1941" s="41"/>
      <c r="I1941" s="41"/>
      <c r="J1941" s="41"/>
      <c r="K1941" s="41"/>
      <c r="L1941" s="41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</row>
    <row r="1942" spans="1:32" ht="11.25" customHeight="1">
      <c r="A1942" s="30"/>
      <c r="B1942" s="30"/>
      <c r="C1942" s="41"/>
      <c r="D1942" s="41"/>
      <c r="E1942" s="41"/>
      <c r="F1942" s="41"/>
      <c r="G1942" s="41"/>
      <c r="H1942" s="41"/>
      <c r="I1942" s="41"/>
      <c r="J1942" s="41"/>
      <c r="K1942" s="41"/>
      <c r="L1942" s="41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</row>
    <row r="1943" spans="1:32" ht="11.25" customHeight="1">
      <c r="A1943" s="30"/>
      <c r="B1943" s="30"/>
      <c r="C1943" s="41"/>
      <c r="D1943" s="41"/>
      <c r="E1943" s="41"/>
      <c r="F1943" s="41"/>
      <c r="G1943" s="41"/>
      <c r="H1943" s="41"/>
      <c r="I1943" s="41"/>
      <c r="J1943" s="41"/>
      <c r="K1943" s="41"/>
      <c r="L1943" s="41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</row>
    <row r="1944" spans="1:32" ht="11.25" customHeight="1">
      <c r="A1944" s="30"/>
      <c r="B1944" s="30"/>
      <c r="C1944" s="41"/>
      <c r="D1944" s="41"/>
      <c r="E1944" s="41"/>
      <c r="F1944" s="41"/>
      <c r="G1944" s="41"/>
      <c r="H1944" s="41"/>
      <c r="I1944" s="41"/>
      <c r="J1944" s="41"/>
      <c r="K1944" s="41"/>
      <c r="L1944" s="41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</row>
    <row r="1945" spans="1:32" ht="11.25" customHeight="1">
      <c r="A1945" s="31">
        <f t="shared" ref="A1945" si="398">A1941</f>
        <v>45868</v>
      </c>
      <c r="B1945" s="31"/>
      <c r="C1945" s="41"/>
      <c r="D1945" s="41"/>
      <c r="E1945" s="41"/>
      <c r="F1945" s="41"/>
      <c r="G1945" s="41"/>
      <c r="H1945" s="41"/>
      <c r="I1945" s="41"/>
      <c r="J1945" s="41"/>
      <c r="K1945" s="41"/>
      <c r="L1945" s="41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</row>
    <row r="1946" spans="1:32" ht="11.25" customHeight="1">
      <c r="A1946" s="31"/>
      <c r="B1946" s="31"/>
      <c r="C1946" s="41"/>
      <c r="D1946" s="41"/>
      <c r="E1946" s="41"/>
      <c r="F1946" s="41"/>
      <c r="G1946" s="41"/>
      <c r="H1946" s="41"/>
      <c r="I1946" s="41"/>
      <c r="J1946" s="41"/>
      <c r="K1946" s="41"/>
      <c r="L1946" s="41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</row>
    <row r="1947" spans="1:32" ht="11.25" customHeight="1">
      <c r="A1947" s="32" t="str">
        <f>IF(COUNTIF($N$18:$N$60,A1941)=1,VLOOKUP(A1941,$N$18:$O$60,2,0),"")</f>
        <v/>
      </c>
      <c r="B1947" s="32"/>
      <c r="C1947" s="41"/>
      <c r="D1947" s="41"/>
      <c r="E1947" s="41"/>
      <c r="F1947" s="41"/>
      <c r="G1947" s="41"/>
      <c r="H1947" s="41"/>
      <c r="I1947" s="41"/>
      <c r="J1947" s="41"/>
      <c r="K1947" s="41"/>
      <c r="L1947" s="41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</row>
    <row r="1948" spans="1:32" ht="11.25" customHeight="1">
      <c r="A1948" s="33"/>
      <c r="B1948" s="33"/>
      <c r="C1948" s="43"/>
      <c r="D1948" s="43"/>
      <c r="E1948" s="43"/>
      <c r="F1948" s="43"/>
      <c r="G1948" s="43"/>
      <c r="H1948" s="43"/>
      <c r="I1948" s="43"/>
      <c r="J1948" s="43"/>
      <c r="K1948" s="43"/>
      <c r="L1948" s="4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</row>
    <row r="1949" spans="1:32" ht="11.25" customHeight="1">
      <c r="A1949" s="22"/>
      <c r="B1949" s="22"/>
      <c r="C1949" s="42"/>
      <c r="D1949" s="42"/>
      <c r="E1949" s="42"/>
      <c r="F1949" s="42"/>
      <c r="G1949" s="42"/>
      <c r="H1949" s="42"/>
      <c r="I1949" s="42"/>
      <c r="J1949" s="42"/>
      <c r="K1949" s="42"/>
      <c r="L1949" s="42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</row>
    <row r="1950" spans="1:32" ht="11.25" customHeight="1">
      <c r="A1950" s="30">
        <f t="shared" ref="A1950" si="399">A1941+1</f>
        <v>45869</v>
      </c>
      <c r="B1950" s="30"/>
      <c r="C1950" s="41"/>
      <c r="D1950" s="41"/>
      <c r="E1950" s="41"/>
      <c r="F1950" s="41"/>
      <c r="G1950" s="41"/>
      <c r="H1950" s="41"/>
      <c r="I1950" s="41"/>
      <c r="J1950" s="41"/>
      <c r="K1950" s="41"/>
      <c r="L1950" s="41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</row>
    <row r="1951" spans="1:32" ht="11.25" customHeight="1">
      <c r="A1951" s="30"/>
      <c r="B1951" s="30"/>
      <c r="C1951" s="41"/>
      <c r="D1951" s="41"/>
      <c r="E1951" s="41"/>
      <c r="F1951" s="41"/>
      <c r="G1951" s="41"/>
      <c r="H1951" s="41"/>
      <c r="I1951" s="41"/>
      <c r="J1951" s="41"/>
      <c r="K1951" s="41"/>
      <c r="L1951" s="41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</row>
    <row r="1952" spans="1:32" ht="11.25" customHeight="1">
      <c r="A1952" s="30"/>
      <c r="B1952" s="30"/>
      <c r="C1952" s="41"/>
      <c r="D1952" s="41"/>
      <c r="E1952" s="41"/>
      <c r="F1952" s="41"/>
      <c r="G1952" s="41"/>
      <c r="H1952" s="41"/>
      <c r="I1952" s="41"/>
      <c r="J1952" s="41"/>
      <c r="K1952" s="41"/>
      <c r="L1952" s="41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</row>
    <row r="1953" spans="1:32" ht="11.25" customHeight="1">
      <c r="A1953" s="30"/>
      <c r="B1953" s="30"/>
      <c r="C1953" s="41"/>
      <c r="D1953" s="41"/>
      <c r="E1953" s="41"/>
      <c r="F1953" s="41"/>
      <c r="G1953" s="41"/>
      <c r="H1953" s="41"/>
      <c r="I1953" s="41"/>
      <c r="J1953" s="41"/>
      <c r="K1953" s="41"/>
      <c r="L1953" s="41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</row>
    <row r="1954" spans="1:32" ht="11.25" customHeight="1">
      <c r="A1954" s="31">
        <f t="shared" ref="A1954" si="400">A1950</f>
        <v>45869</v>
      </c>
      <c r="B1954" s="31"/>
      <c r="C1954" s="41"/>
      <c r="D1954" s="41"/>
      <c r="E1954" s="41"/>
      <c r="F1954" s="41"/>
      <c r="G1954" s="41"/>
      <c r="H1954" s="41"/>
      <c r="I1954" s="41"/>
      <c r="J1954" s="41"/>
      <c r="K1954" s="41"/>
      <c r="L1954" s="41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</row>
    <row r="1955" spans="1:32" ht="11.25" customHeight="1">
      <c r="A1955" s="31"/>
      <c r="B1955" s="31"/>
      <c r="C1955" s="41"/>
      <c r="D1955" s="41"/>
      <c r="E1955" s="41"/>
      <c r="F1955" s="41"/>
      <c r="G1955" s="41"/>
      <c r="H1955" s="41"/>
      <c r="I1955" s="41"/>
      <c r="J1955" s="41"/>
      <c r="K1955" s="41"/>
      <c r="L1955" s="41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</row>
    <row r="1956" spans="1:32" ht="11.25" customHeight="1">
      <c r="A1956" s="32" t="str">
        <f>IF(COUNTIF($N$18:$N$60,A1950)=1,VLOOKUP(A1950,$N$18:$O$60,2,0),"")</f>
        <v/>
      </c>
      <c r="B1956" s="32"/>
      <c r="C1956" s="41"/>
      <c r="D1956" s="41"/>
      <c r="E1956" s="41"/>
      <c r="F1956" s="41"/>
      <c r="G1956" s="41"/>
      <c r="H1956" s="41"/>
      <c r="I1956" s="41"/>
      <c r="J1956" s="41"/>
      <c r="K1956" s="41"/>
      <c r="L1956" s="41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</row>
    <row r="1957" spans="1:32" ht="11.25" customHeight="1">
      <c r="A1957" s="33"/>
      <c r="B1957" s="33"/>
      <c r="C1957" s="43"/>
      <c r="D1957" s="43"/>
      <c r="E1957" s="43"/>
      <c r="F1957" s="43"/>
      <c r="G1957" s="43"/>
      <c r="H1957" s="43"/>
      <c r="I1957" s="43"/>
      <c r="J1957" s="43"/>
      <c r="K1957" s="43"/>
      <c r="L1957" s="4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</row>
    <row r="1958" spans="1:32" ht="11.25" customHeight="1">
      <c r="A1958" s="7"/>
      <c r="B1958" s="7"/>
      <c r="C1958" s="42"/>
      <c r="D1958" s="42"/>
      <c r="E1958" s="42"/>
      <c r="F1958" s="42"/>
      <c r="G1958" s="42"/>
      <c r="H1958" s="42"/>
      <c r="I1958" s="42"/>
      <c r="J1958" s="42"/>
      <c r="K1958" s="42"/>
      <c r="L1958" s="42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</row>
    <row r="1959" spans="1:32" ht="11.25" customHeight="1">
      <c r="A1959" s="30">
        <f t="shared" ref="A1959" si="401">A1950+1</f>
        <v>45870</v>
      </c>
      <c r="B1959" s="30"/>
      <c r="C1959" s="41"/>
      <c r="D1959" s="41"/>
      <c r="E1959" s="41"/>
      <c r="F1959" s="41"/>
      <c r="G1959" s="41"/>
      <c r="H1959" s="41"/>
      <c r="I1959" s="41"/>
      <c r="J1959" s="41"/>
      <c r="K1959" s="41"/>
      <c r="L1959" s="41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</row>
    <row r="1960" spans="1:32" ht="11.25" customHeight="1">
      <c r="A1960" s="30"/>
      <c r="B1960" s="30"/>
      <c r="C1960" s="41"/>
      <c r="D1960" s="41"/>
      <c r="E1960" s="41"/>
      <c r="F1960" s="41"/>
      <c r="G1960" s="41"/>
      <c r="H1960" s="41"/>
      <c r="I1960" s="41"/>
      <c r="J1960" s="41"/>
      <c r="K1960" s="41"/>
      <c r="L1960" s="41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</row>
    <row r="1961" spans="1:32" ht="11.25" customHeight="1">
      <c r="A1961" s="30"/>
      <c r="B1961" s="30"/>
      <c r="C1961" s="41"/>
      <c r="D1961" s="41"/>
      <c r="E1961" s="41"/>
      <c r="F1961" s="41"/>
      <c r="G1961" s="41"/>
      <c r="H1961" s="41"/>
      <c r="I1961" s="41"/>
      <c r="J1961" s="41"/>
      <c r="K1961" s="41"/>
      <c r="L1961" s="41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</row>
    <row r="1962" spans="1:32" ht="11.25" customHeight="1">
      <c r="A1962" s="30"/>
      <c r="B1962" s="30"/>
      <c r="C1962" s="41"/>
      <c r="D1962" s="41"/>
      <c r="E1962" s="41"/>
      <c r="F1962" s="41"/>
      <c r="G1962" s="41"/>
      <c r="H1962" s="41"/>
      <c r="I1962" s="41"/>
      <c r="J1962" s="41"/>
      <c r="K1962" s="41"/>
      <c r="L1962" s="41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</row>
    <row r="1963" spans="1:32" ht="11.25" customHeight="1">
      <c r="A1963" s="31">
        <f t="shared" ref="A1963" si="402">A1959</f>
        <v>45870</v>
      </c>
      <c r="B1963" s="31"/>
      <c r="C1963" s="41"/>
      <c r="D1963" s="41"/>
      <c r="E1963" s="41"/>
      <c r="F1963" s="41"/>
      <c r="G1963" s="41"/>
      <c r="H1963" s="41"/>
      <c r="I1963" s="41"/>
      <c r="J1963" s="41"/>
      <c r="K1963" s="41"/>
      <c r="L1963" s="41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</row>
    <row r="1964" spans="1:32" ht="11.25" customHeight="1">
      <c r="A1964" s="31"/>
      <c r="B1964" s="31"/>
      <c r="C1964" s="41"/>
      <c r="D1964" s="41"/>
      <c r="E1964" s="41"/>
      <c r="F1964" s="41"/>
      <c r="G1964" s="41"/>
      <c r="H1964" s="41"/>
      <c r="I1964" s="41"/>
      <c r="J1964" s="41"/>
      <c r="K1964" s="41"/>
      <c r="L1964" s="41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</row>
    <row r="1965" spans="1:32" ht="11.25" customHeight="1">
      <c r="A1965" s="32" t="str">
        <f>IF(COUNTIF($N$18:$N$60,A1959)=1,VLOOKUP(A1959,$N$18:$O$60,2,0),"")</f>
        <v/>
      </c>
      <c r="B1965" s="32"/>
      <c r="C1965" s="41"/>
      <c r="D1965" s="41"/>
      <c r="E1965" s="41"/>
      <c r="F1965" s="41"/>
      <c r="G1965" s="41"/>
      <c r="H1965" s="41"/>
      <c r="I1965" s="41"/>
      <c r="J1965" s="41"/>
      <c r="K1965" s="41"/>
      <c r="L1965" s="41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</row>
    <row r="1966" spans="1:32" ht="11.25" customHeight="1">
      <c r="A1966" s="33"/>
      <c r="B1966" s="33"/>
      <c r="C1966" s="43"/>
      <c r="D1966" s="43"/>
      <c r="E1966" s="43"/>
      <c r="F1966" s="43"/>
      <c r="G1966" s="43"/>
      <c r="H1966" s="43"/>
      <c r="I1966" s="43"/>
      <c r="J1966" s="43"/>
      <c r="K1966" s="43"/>
      <c r="L1966" s="4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</row>
    <row r="1967" spans="1:32" ht="11.25" customHeight="1">
      <c r="A1967" s="16"/>
      <c r="B1967" s="16"/>
      <c r="C1967" s="42"/>
      <c r="D1967" s="42"/>
      <c r="E1967" s="42"/>
      <c r="F1967" s="42"/>
      <c r="G1967" s="42"/>
      <c r="H1967" s="42"/>
      <c r="I1967" s="42"/>
      <c r="J1967" s="42"/>
      <c r="K1967" s="42"/>
      <c r="L1967" s="42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</row>
    <row r="1968" spans="1:32" ht="11.25" customHeight="1">
      <c r="A1968" s="39">
        <f t="shared" ref="A1968" si="403">A1959+1</f>
        <v>45871</v>
      </c>
      <c r="B1968" s="39"/>
      <c r="C1968" s="41"/>
      <c r="D1968" s="41"/>
      <c r="E1968" s="41"/>
      <c r="F1968" s="41"/>
      <c r="G1968" s="41"/>
      <c r="H1968" s="41"/>
      <c r="I1968" s="41"/>
      <c r="J1968" s="41"/>
      <c r="K1968" s="41"/>
      <c r="L1968" s="41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</row>
    <row r="1969" spans="1:32" ht="11.25" customHeight="1">
      <c r="A1969" s="39"/>
      <c r="B1969" s="39"/>
      <c r="C1969" s="41"/>
      <c r="D1969" s="41"/>
      <c r="E1969" s="41"/>
      <c r="F1969" s="41"/>
      <c r="G1969" s="41"/>
      <c r="H1969" s="41"/>
      <c r="I1969" s="41"/>
      <c r="J1969" s="41"/>
      <c r="K1969" s="41"/>
      <c r="L1969" s="41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</row>
    <row r="1970" spans="1:32" ht="11.25" customHeight="1">
      <c r="A1970" s="39"/>
      <c r="B1970" s="39"/>
      <c r="C1970" s="41"/>
      <c r="D1970" s="41"/>
      <c r="E1970" s="41"/>
      <c r="F1970" s="41"/>
      <c r="G1970" s="41"/>
      <c r="H1970" s="41"/>
      <c r="I1970" s="41"/>
      <c r="J1970" s="41"/>
      <c r="K1970" s="41"/>
      <c r="L1970" s="41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</row>
    <row r="1971" spans="1:32" ht="11.25" customHeight="1">
      <c r="A1971" s="39"/>
      <c r="B1971" s="39"/>
      <c r="C1971" s="41"/>
      <c r="D1971" s="41"/>
      <c r="E1971" s="41"/>
      <c r="F1971" s="41"/>
      <c r="G1971" s="41"/>
      <c r="H1971" s="41"/>
      <c r="I1971" s="41"/>
      <c r="J1971" s="41"/>
      <c r="K1971" s="41"/>
      <c r="L1971" s="41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</row>
    <row r="1972" spans="1:32" ht="11.25" customHeight="1">
      <c r="A1972" s="38">
        <f t="shared" ref="A1972" si="404">A1968</f>
        <v>45871</v>
      </c>
      <c r="B1972" s="38"/>
      <c r="C1972" s="41"/>
      <c r="D1972" s="41"/>
      <c r="E1972" s="41"/>
      <c r="F1972" s="41"/>
      <c r="G1972" s="41"/>
      <c r="H1972" s="41"/>
      <c r="I1972" s="41"/>
      <c r="J1972" s="41"/>
      <c r="K1972" s="41"/>
      <c r="L1972" s="41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</row>
    <row r="1973" spans="1:32" ht="11.25" customHeight="1">
      <c r="A1973" s="38"/>
      <c r="B1973" s="38"/>
      <c r="C1973" s="41"/>
      <c r="D1973" s="41"/>
      <c r="E1973" s="41"/>
      <c r="F1973" s="41"/>
      <c r="G1973" s="41"/>
      <c r="H1973" s="41"/>
      <c r="I1973" s="41"/>
      <c r="J1973" s="41"/>
      <c r="K1973" s="41"/>
      <c r="L1973" s="41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</row>
    <row r="1974" spans="1:32" ht="11.25" customHeight="1">
      <c r="A1974" s="36" t="str">
        <f>IF(COUNTIF($N$18:$N$60,A1968)=1,VLOOKUP(A1968,$N$18:$O$60,2,0),"")</f>
        <v/>
      </c>
      <c r="B1974" s="36"/>
      <c r="C1974" s="41"/>
      <c r="D1974" s="41"/>
      <c r="E1974" s="41"/>
      <c r="F1974" s="41"/>
      <c r="G1974" s="41"/>
      <c r="H1974" s="41"/>
      <c r="I1974" s="41"/>
      <c r="J1974" s="41"/>
      <c r="K1974" s="41"/>
      <c r="L1974" s="41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</row>
    <row r="1975" spans="1:32" ht="11.25" customHeight="1">
      <c r="A1975" s="37"/>
      <c r="B1975" s="37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</row>
    <row r="1976" spans="1:32" ht="11.25" customHeight="1">
      <c r="A1976" s="19"/>
      <c r="B1976" s="19"/>
      <c r="C1976" s="42"/>
      <c r="D1976" s="42"/>
      <c r="E1976" s="42"/>
      <c r="F1976" s="42"/>
      <c r="G1976" s="42"/>
      <c r="H1976" s="42"/>
      <c r="I1976" s="42"/>
      <c r="J1976" s="42"/>
      <c r="K1976" s="42"/>
      <c r="L1976" s="42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</row>
    <row r="1977" spans="1:32" ht="11.25" customHeight="1">
      <c r="A1977" s="39">
        <f t="shared" ref="A1977" si="405">A1968+1</f>
        <v>45872</v>
      </c>
      <c r="B1977" s="39"/>
      <c r="C1977" s="41"/>
      <c r="D1977" s="41"/>
      <c r="E1977" s="41"/>
      <c r="F1977" s="41"/>
      <c r="G1977" s="41"/>
      <c r="H1977" s="41"/>
      <c r="I1977" s="41"/>
      <c r="J1977" s="41"/>
      <c r="K1977" s="41"/>
      <c r="L1977" s="41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</row>
    <row r="1978" spans="1:32" ht="11.25" customHeight="1">
      <c r="A1978" s="39"/>
      <c r="B1978" s="39"/>
      <c r="C1978" s="41"/>
      <c r="D1978" s="41"/>
      <c r="E1978" s="41"/>
      <c r="F1978" s="41"/>
      <c r="G1978" s="41"/>
      <c r="H1978" s="41"/>
      <c r="I1978" s="41"/>
      <c r="J1978" s="41"/>
      <c r="K1978" s="41"/>
      <c r="L1978" s="41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</row>
    <row r="1979" spans="1:32" ht="11.25" customHeight="1">
      <c r="A1979" s="39"/>
      <c r="B1979" s="39"/>
      <c r="C1979" s="41"/>
      <c r="D1979" s="41"/>
      <c r="E1979" s="41"/>
      <c r="F1979" s="41"/>
      <c r="G1979" s="41"/>
      <c r="H1979" s="41"/>
      <c r="I1979" s="41"/>
      <c r="J1979" s="41"/>
      <c r="K1979" s="41"/>
      <c r="L1979" s="41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</row>
    <row r="1980" spans="1:32" ht="11.25" customHeight="1">
      <c r="A1980" s="39"/>
      <c r="B1980" s="39"/>
      <c r="C1980" s="41"/>
      <c r="D1980" s="41"/>
      <c r="E1980" s="41"/>
      <c r="F1980" s="41"/>
      <c r="G1980" s="41"/>
      <c r="H1980" s="41"/>
      <c r="I1980" s="41"/>
      <c r="J1980" s="41"/>
      <c r="K1980" s="41"/>
      <c r="L1980" s="41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</row>
    <row r="1981" spans="1:32" ht="11.25" customHeight="1">
      <c r="A1981" s="38">
        <f t="shared" ref="A1981" si="406">A1977</f>
        <v>45872</v>
      </c>
      <c r="B1981" s="38"/>
      <c r="C1981" s="41"/>
      <c r="D1981" s="41"/>
      <c r="E1981" s="41"/>
      <c r="F1981" s="41"/>
      <c r="G1981" s="41"/>
      <c r="H1981" s="41"/>
      <c r="I1981" s="41"/>
      <c r="J1981" s="41"/>
      <c r="K1981" s="41"/>
      <c r="L1981" s="41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</row>
    <row r="1982" spans="1:32" ht="11.25" customHeight="1">
      <c r="A1982" s="38"/>
      <c r="B1982" s="38"/>
      <c r="C1982" s="41"/>
      <c r="D1982" s="41"/>
      <c r="E1982" s="41"/>
      <c r="F1982" s="41"/>
      <c r="G1982" s="41"/>
      <c r="H1982" s="41"/>
      <c r="I1982" s="41"/>
      <c r="J1982" s="41"/>
      <c r="K1982" s="41"/>
      <c r="L1982" s="41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</row>
    <row r="1983" spans="1:32" ht="11.25" customHeight="1">
      <c r="A1983" s="36" t="str">
        <f>IF(COUNTIF($N$18:$N$60,A1977)=1,VLOOKUP(A1977,$N$18:$O$60,2,0),"")</f>
        <v/>
      </c>
      <c r="B1983" s="36"/>
      <c r="C1983" s="41"/>
      <c r="D1983" s="41"/>
      <c r="E1983" s="41"/>
      <c r="F1983" s="41"/>
      <c r="G1983" s="41"/>
      <c r="H1983" s="41"/>
      <c r="I1983" s="41"/>
      <c r="J1983" s="41"/>
      <c r="K1983" s="41"/>
      <c r="L1983" s="41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</row>
    <row r="1984" spans="1:32" ht="11.25" customHeight="1">
      <c r="A1984" s="37"/>
      <c r="B1984" s="37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</row>
    <row r="1985" spans="1:32" ht="33.75" customHeight="1">
      <c r="A1985" s="40">
        <f>TRUNC((A1987-WEEKDAY(A1987,2)-DATE(YEAR(A1987+4-WEEKDAY(A1987,2)),1,-10))/7)</f>
        <v>32</v>
      </c>
      <c r="B1985" s="40"/>
      <c r="C1985" s="35" t="str">
        <f>IF(MONTH(A1987)=MONTH(A2041),VLOOKUP(MONTH(A1987),$R$1:$S$12,2,2)&amp;" "&amp;YEAR(A1987),VLOOKUP(MONTH(A1987),$R$1:$S$12,2,2)&amp;" "&amp;YEAR(A1987)&amp;" / "&amp;VLOOKUP(MONTH(A2041),$R$1:$S$12,2,2)&amp;" "&amp;YEAR(A2041))</f>
        <v>August 2025</v>
      </c>
      <c r="D1985" s="35"/>
      <c r="E1985" s="35"/>
      <c r="F1985" s="35"/>
      <c r="G1985" s="35"/>
      <c r="H1985" s="35"/>
      <c r="I1985" s="35"/>
      <c r="J1985" s="35"/>
      <c r="K1985" s="35"/>
      <c r="L1985" s="35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</row>
    <row r="1986" spans="1:32" ht="11.25" customHeight="1">
      <c r="A1986" s="21"/>
      <c r="B1986" s="21"/>
      <c r="C1986" s="42"/>
      <c r="D1986" s="42"/>
      <c r="E1986" s="42"/>
      <c r="F1986" s="42"/>
      <c r="G1986" s="42"/>
      <c r="H1986" s="42"/>
      <c r="I1986" s="42"/>
      <c r="J1986" s="42"/>
      <c r="K1986" s="42"/>
      <c r="L1986" s="42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</row>
    <row r="1987" spans="1:32" ht="11.25" customHeight="1">
      <c r="A1987" s="30">
        <f t="shared" ref="A1987" si="407">A1977+1</f>
        <v>45873</v>
      </c>
      <c r="B1987" s="30"/>
      <c r="C1987" s="41"/>
      <c r="D1987" s="41"/>
      <c r="E1987" s="41"/>
      <c r="F1987" s="41"/>
      <c r="G1987" s="41"/>
      <c r="H1987" s="41"/>
      <c r="I1987" s="41"/>
      <c r="J1987" s="41"/>
      <c r="K1987" s="41"/>
      <c r="L1987" s="41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</row>
    <row r="1988" spans="1:32" ht="11.25" customHeight="1">
      <c r="A1988" s="30"/>
      <c r="B1988" s="30"/>
      <c r="C1988" s="41"/>
      <c r="D1988" s="41"/>
      <c r="E1988" s="41"/>
      <c r="F1988" s="41"/>
      <c r="G1988" s="41"/>
      <c r="H1988" s="41"/>
      <c r="I1988" s="41"/>
      <c r="J1988" s="41"/>
      <c r="K1988" s="41"/>
      <c r="L1988" s="41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</row>
    <row r="1989" spans="1:32" ht="11.25" customHeight="1">
      <c r="A1989" s="30"/>
      <c r="B1989" s="30"/>
      <c r="C1989" s="41"/>
      <c r="D1989" s="41"/>
      <c r="E1989" s="41"/>
      <c r="F1989" s="41"/>
      <c r="G1989" s="41"/>
      <c r="H1989" s="41"/>
      <c r="I1989" s="41"/>
      <c r="J1989" s="41"/>
      <c r="K1989" s="41"/>
      <c r="L1989" s="41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</row>
    <row r="1990" spans="1:32" ht="11.25" customHeight="1">
      <c r="A1990" s="30"/>
      <c r="B1990" s="30"/>
      <c r="C1990" s="41"/>
      <c r="D1990" s="41"/>
      <c r="E1990" s="41"/>
      <c r="F1990" s="41"/>
      <c r="G1990" s="41"/>
      <c r="H1990" s="41"/>
      <c r="I1990" s="41"/>
      <c r="J1990" s="41"/>
      <c r="K1990" s="41"/>
      <c r="L1990" s="41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</row>
    <row r="1991" spans="1:32" ht="11.25" customHeight="1">
      <c r="A1991" s="31">
        <f t="shared" ref="A1991" si="408">A1987</f>
        <v>45873</v>
      </c>
      <c r="B1991" s="31"/>
      <c r="C1991" s="41"/>
      <c r="D1991" s="41"/>
      <c r="E1991" s="41"/>
      <c r="F1991" s="41"/>
      <c r="G1991" s="41"/>
      <c r="H1991" s="41"/>
      <c r="I1991" s="41"/>
      <c r="J1991" s="41"/>
      <c r="K1991" s="41"/>
      <c r="L1991" s="41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</row>
    <row r="1992" spans="1:32" ht="11.25" customHeight="1">
      <c r="A1992" s="31"/>
      <c r="B1992" s="31"/>
      <c r="C1992" s="41"/>
      <c r="D1992" s="41"/>
      <c r="E1992" s="41"/>
      <c r="F1992" s="41"/>
      <c r="G1992" s="41"/>
      <c r="H1992" s="41"/>
      <c r="I1992" s="41"/>
      <c r="J1992" s="41"/>
      <c r="K1992" s="41"/>
      <c r="L1992" s="41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</row>
    <row r="1993" spans="1:32" ht="11.25" customHeight="1">
      <c r="A1993" s="32" t="str">
        <f>IF(COUNTIF($N$18:$N$60,A1987)=1,VLOOKUP(A1987,$N$18:$O$60,2,0),"")</f>
        <v/>
      </c>
      <c r="B1993" s="32"/>
      <c r="C1993" s="41"/>
      <c r="D1993" s="41"/>
      <c r="E1993" s="41"/>
      <c r="F1993" s="41"/>
      <c r="G1993" s="41"/>
      <c r="H1993" s="41"/>
      <c r="I1993" s="41"/>
      <c r="J1993" s="41"/>
      <c r="K1993" s="41"/>
      <c r="L1993" s="41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</row>
    <row r="1994" spans="1:32" ht="11.25" customHeight="1">
      <c r="A1994" s="33"/>
      <c r="B1994" s="33"/>
      <c r="C1994" s="43"/>
      <c r="D1994" s="43"/>
      <c r="E1994" s="43"/>
      <c r="F1994" s="43"/>
      <c r="G1994" s="43"/>
      <c r="H1994" s="43"/>
      <c r="I1994" s="43"/>
      <c r="J1994" s="43"/>
      <c r="K1994" s="43"/>
      <c r="L1994" s="4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</row>
    <row r="1995" spans="1:32" ht="11.25" customHeight="1">
      <c r="A1995" s="21"/>
      <c r="B1995" s="21"/>
      <c r="C1995" s="42"/>
      <c r="D1995" s="42"/>
      <c r="E1995" s="42"/>
      <c r="F1995" s="42"/>
      <c r="G1995" s="42"/>
      <c r="H1995" s="42"/>
      <c r="I1995" s="42"/>
      <c r="J1995" s="42"/>
      <c r="K1995" s="42"/>
      <c r="L1995" s="42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</row>
    <row r="1996" spans="1:32" ht="11.25" customHeight="1">
      <c r="A1996" s="30">
        <f t="shared" ref="A1996" si="409">A1987+1</f>
        <v>45874</v>
      </c>
      <c r="B1996" s="30"/>
      <c r="C1996" s="41"/>
      <c r="D1996" s="41"/>
      <c r="E1996" s="41"/>
      <c r="F1996" s="41"/>
      <c r="G1996" s="41"/>
      <c r="H1996" s="41"/>
      <c r="I1996" s="41"/>
      <c r="J1996" s="41"/>
      <c r="K1996" s="41"/>
      <c r="L1996" s="41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</row>
    <row r="1997" spans="1:32" ht="11.25" customHeight="1">
      <c r="A1997" s="30"/>
      <c r="B1997" s="30"/>
      <c r="C1997" s="41"/>
      <c r="D1997" s="41"/>
      <c r="E1997" s="41"/>
      <c r="F1997" s="41"/>
      <c r="G1997" s="41"/>
      <c r="H1997" s="41"/>
      <c r="I1997" s="41"/>
      <c r="J1997" s="41"/>
      <c r="K1997" s="41"/>
      <c r="L1997" s="41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</row>
    <row r="1998" spans="1:32" ht="11.25" customHeight="1">
      <c r="A1998" s="30"/>
      <c r="B1998" s="30"/>
      <c r="C1998" s="41"/>
      <c r="D1998" s="41"/>
      <c r="E1998" s="41"/>
      <c r="F1998" s="41"/>
      <c r="G1998" s="41"/>
      <c r="H1998" s="41"/>
      <c r="I1998" s="41"/>
      <c r="J1998" s="41"/>
      <c r="K1998" s="41"/>
      <c r="L1998" s="41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</row>
    <row r="1999" spans="1:32" ht="11.25" customHeight="1">
      <c r="A1999" s="30"/>
      <c r="B1999" s="30"/>
      <c r="C1999" s="41"/>
      <c r="D1999" s="41"/>
      <c r="E1999" s="41"/>
      <c r="F1999" s="41"/>
      <c r="G1999" s="41"/>
      <c r="H1999" s="41"/>
      <c r="I1999" s="41"/>
      <c r="J1999" s="41"/>
      <c r="K1999" s="41"/>
      <c r="L1999" s="41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</row>
    <row r="2000" spans="1:32" ht="11.25" customHeight="1">
      <c r="A2000" s="31">
        <f t="shared" ref="A2000" si="410">A1996</f>
        <v>45874</v>
      </c>
      <c r="B2000" s="31"/>
      <c r="C2000" s="41"/>
      <c r="D2000" s="41"/>
      <c r="E2000" s="41"/>
      <c r="F2000" s="41"/>
      <c r="G2000" s="41"/>
      <c r="H2000" s="41"/>
      <c r="I2000" s="41"/>
      <c r="J2000" s="41"/>
      <c r="K2000" s="41"/>
      <c r="L2000" s="41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</row>
    <row r="2001" spans="1:32" ht="11.25" customHeight="1">
      <c r="A2001" s="31"/>
      <c r="B2001" s="31"/>
      <c r="C2001" s="41"/>
      <c r="D2001" s="41"/>
      <c r="E2001" s="41"/>
      <c r="F2001" s="41"/>
      <c r="G2001" s="41"/>
      <c r="H2001" s="41"/>
      <c r="I2001" s="41"/>
      <c r="J2001" s="41"/>
      <c r="K2001" s="41"/>
      <c r="L2001" s="41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</row>
    <row r="2002" spans="1:32" ht="11.25" customHeight="1">
      <c r="A2002" s="32" t="str">
        <f>IF(COUNTIF($N$18:$N$60,A1996)=1,VLOOKUP(A1996,$N$18:$O$60,2,0),"")</f>
        <v/>
      </c>
      <c r="B2002" s="32"/>
      <c r="C2002" s="41"/>
      <c r="D2002" s="41"/>
      <c r="E2002" s="41"/>
      <c r="F2002" s="41"/>
      <c r="G2002" s="41"/>
      <c r="H2002" s="41"/>
      <c r="I2002" s="41"/>
      <c r="J2002" s="41"/>
      <c r="K2002" s="41"/>
      <c r="L2002" s="41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</row>
    <row r="2003" spans="1:32" ht="11.25" customHeight="1">
      <c r="A2003" s="33"/>
      <c r="B2003" s="33"/>
      <c r="C2003" s="43"/>
      <c r="D2003" s="43"/>
      <c r="E2003" s="43"/>
      <c r="F2003" s="43"/>
      <c r="G2003" s="43"/>
      <c r="H2003" s="43"/>
      <c r="I2003" s="43"/>
      <c r="J2003" s="43"/>
      <c r="K2003" s="43"/>
      <c r="L2003" s="4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</row>
    <row r="2004" spans="1:32" ht="11.25" customHeight="1">
      <c r="A2004" s="22"/>
      <c r="B2004" s="22"/>
      <c r="C2004" s="42"/>
      <c r="D2004" s="42"/>
      <c r="E2004" s="42"/>
      <c r="F2004" s="42"/>
      <c r="G2004" s="42"/>
      <c r="H2004" s="42"/>
      <c r="I2004" s="42"/>
      <c r="J2004" s="42"/>
      <c r="K2004" s="42"/>
      <c r="L2004" s="42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</row>
    <row r="2005" spans="1:32" ht="11.25" customHeight="1">
      <c r="A2005" s="30">
        <f t="shared" ref="A2005" si="411">A1996+1</f>
        <v>45875</v>
      </c>
      <c r="B2005" s="30"/>
      <c r="C2005" s="41"/>
      <c r="D2005" s="41"/>
      <c r="E2005" s="41"/>
      <c r="F2005" s="41"/>
      <c r="G2005" s="41"/>
      <c r="H2005" s="41"/>
      <c r="I2005" s="41"/>
      <c r="J2005" s="41"/>
      <c r="K2005" s="41"/>
      <c r="L2005" s="41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</row>
    <row r="2006" spans="1:32" ht="11.25" customHeight="1">
      <c r="A2006" s="30"/>
      <c r="B2006" s="30"/>
      <c r="C2006" s="41"/>
      <c r="D2006" s="41"/>
      <c r="E2006" s="41"/>
      <c r="F2006" s="41"/>
      <c r="G2006" s="41"/>
      <c r="H2006" s="41"/>
      <c r="I2006" s="41"/>
      <c r="J2006" s="41"/>
      <c r="K2006" s="41"/>
      <c r="L2006" s="41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</row>
    <row r="2007" spans="1:32" ht="11.25" customHeight="1">
      <c r="A2007" s="30"/>
      <c r="B2007" s="30"/>
      <c r="C2007" s="41"/>
      <c r="D2007" s="41"/>
      <c r="E2007" s="41"/>
      <c r="F2007" s="41"/>
      <c r="G2007" s="41"/>
      <c r="H2007" s="41"/>
      <c r="I2007" s="41"/>
      <c r="J2007" s="41"/>
      <c r="K2007" s="41"/>
      <c r="L2007" s="41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</row>
    <row r="2008" spans="1:32" ht="11.25" customHeight="1">
      <c r="A2008" s="30"/>
      <c r="B2008" s="30"/>
      <c r="C2008" s="41"/>
      <c r="D2008" s="41"/>
      <c r="E2008" s="41"/>
      <c r="F2008" s="41"/>
      <c r="G2008" s="41"/>
      <c r="H2008" s="41"/>
      <c r="I2008" s="41"/>
      <c r="J2008" s="41"/>
      <c r="K2008" s="41"/>
      <c r="L2008" s="41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</row>
    <row r="2009" spans="1:32" ht="11.25" customHeight="1">
      <c r="A2009" s="31">
        <f t="shared" ref="A2009" si="412">A2005</f>
        <v>45875</v>
      </c>
      <c r="B2009" s="31"/>
      <c r="C2009" s="41"/>
      <c r="D2009" s="41"/>
      <c r="E2009" s="41"/>
      <c r="F2009" s="41"/>
      <c r="G2009" s="41"/>
      <c r="H2009" s="41"/>
      <c r="I2009" s="41"/>
      <c r="J2009" s="41"/>
      <c r="K2009" s="41"/>
      <c r="L2009" s="41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</row>
    <row r="2010" spans="1:32" ht="11.25" customHeight="1">
      <c r="A2010" s="31"/>
      <c r="B2010" s="31"/>
      <c r="C2010" s="41"/>
      <c r="D2010" s="41"/>
      <c r="E2010" s="41"/>
      <c r="F2010" s="41"/>
      <c r="G2010" s="41"/>
      <c r="H2010" s="41"/>
      <c r="I2010" s="41"/>
      <c r="J2010" s="41"/>
      <c r="K2010" s="41"/>
      <c r="L2010" s="41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</row>
    <row r="2011" spans="1:32" ht="11.25" customHeight="1">
      <c r="A2011" s="32" t="str">
        <f>IF(COUNTIF($N$18:$N$60,A2005)=1,VLOOKUP(A2005,$N$18:$O$60,2,0),"")</f>
        <v/>
      </c>
      <c r="B2011" s="32"/>
      <c r="C2011" s="41"/>
      <c r="D2011" s="41"/>
      <c r="E2011" s="41"/>
      <c r="F2011" s="41"/>
      <c r="G2011" s="41"/>
      <c r="H2011" s="41"/>
      <c r="I2011" s="41"/>
      <c r="J2011" s="41"/>
      <c r="K2011" s="41"/>
      <c r="L2011" s="41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</row>
    <row r="2012" spans="1:32" ht="11.25" customHeight="1">
      <c r="A2012" s="33"/>
      <c r="B2012" s="33"/>
      <c r="C2012" s="43"/>
      <c r="D2012" s="43"/>
      <c r="E2012" s="43"/>
      <c r="F2012" s="43"/>
      <c r="G2012" s="43"/>
      <c r="H2012" s="43"/>
      <c r="I2012" s="43"/>
      <c r="J2012" s="43"/>
      <c r="K2012" s="43"/>
      <c r="L2012" s="4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</row>
    <row r="2013" spans="1:32" ht="11.25" customHeight="1">
      <c r="A2013" s="22"/>
      <c r="B2013" s="22"/>
      <c r="C2013" s="42"/>
      <c r="D2013" s="42"/>
      <c r="E2013" s="42"/>
      <c r="F2013" s="42"/>
      <c r="G2013" s="42"/>
      <c r="H2013" s="42"/>
      <c r="I2013" s="42"/>
      <c r="J2013" s="42"/>
      <c r="K2013" s="42"/>
      <c r="L2013" s="42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</row>
    <row r="2014" spans="1:32" ht="11.25" customHeight="1">
      <c r="A2014" s="30">
        <f t="shared" ref="A2014" si="413">A2005+1</f>
        <v>45876</v>
      </c>
      <c r="B2014" s="30"/>
      <c r="C2014" s="41"/>
      <c r="D2014" s="41"/>
      <c r="E2014" s="41"/>
      <c r="F2014" s="41"/>
      <c r="G2014" s="41"/>
      <c r="H2014" s="41"/>
      <c r="I2014" s="41"/>
      <c r="J2014" s="41"/>
      <c r="K2014" s="41"/>
      <c r="L2014" s="41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</row>
    <row r="2015" spans="1:32" ht="11.25" customHeight="1">
      <c r="A2015" s="30"/>
      <c r="B2015" s="30"/>
      <c r="C2015" s="41"/>
      <c r="D2015" s="41"/>
      <c r="E2015" s="41"/>
      <c r="F2015" s="41"/>
      <c r="G2015" s="41"/>
      <c r="H2015" s="41"/>
      <c r="I2015" s="41"/>
      <c r="J2015" s="41"/>
      <c r="K2015" s="41"/>
      <c r="L2015" s="41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</row>
    <row r="2016" spans="1:32" ht="11.25" customHeight="1">
      <c r="A2016" s="30"/>
      <c r="B2016" s="30"/>
      <c r="C2016" s="41"/>
      <c r="D2016" s="41"/>
      <c r="E2016" s="41"/>
      <c r="F2016" s="41"/>
      <c r="G2016" s="41"/>
      <c r="H2016" s="41"/>
      <c r="I2016" s="41"/>
      <c r="J2016" s="41"/>
      <c r="K2016" s="41"/>
      <c r="L2016" s="41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</row>
    <row r="2017" spans="1:32" ht="11.25" customHeight="1">
      <c r="A2017" s="30"/>
      <c r="B2017" s="30"/>
      <c r="C2017" s="41"/>
      <c r="D2017" s="41"/>
      <c r="E2017" s="41"/>
      <c r="F2017" s="41"/>
      <c r="G2017" s="41"/>
      <c r="H2017" s="41"/>
      <c r="I2017" s="41"/>
      <c r="J2017" s="41"/>
      <c r="K2017" s="41"/>
      <c r="L2017" s="41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</row>
    <row r="2018" spans="1:32" ht="11.25" customHeight="1">
      <c r="A2018" s="31">
        <f t="shared" ref="A2018" si="414">A2014</f>
        <v>45876</v>
      </c>
      <c r="B2018" s="31"/>
      <c r="C2018" s="41"/>
      <c r="D2018" s="41"/>
      <c r="E2018" s="41"/>
      <c r="F2018" s="41"/>
      <c r="G2018" s="41"/>
      <c r="H2018" s="41"/>
      <c r="I2018" s="41"/>
      <c r="J2018" s="41"/>
      <c r="K2018" s="41"/>
      <c r="L2018" s="41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</row>
    <row r="2019" spans="1:32" ht="11.25" customHeight="1">
      <c r="A2019" s="31"/>
      <c r="B2019" s="31"/>
      <c r="C2019" s="41"/>
      <c r="D2019" s="41"/>
      <c r="E2019" s="41"/>
      <c r="F2019" s="41"/>
      <c r="G2019" s="41"/>
      <c r="H2019" s="41"/>
      <c r="I2019" s="41"/>
      <c r="J2019" s="41"/>
      <c r="K2019" s="41"/>
      <c r="L2019" s="41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</row>
    <row r="2020" spans="1:32" ht="11.25" customHeight="1">
      <c r="A2020" s="32" t="str">
        <f>IF(COUNTIF($N$18:$N$60,A2014)=1,VLOOKUP(A2014,$N$18:$O$60,2,0),"")</f>
        <v/>
      </c>
      <c r="B2020" s="32"/>
      <c r="C2020" s="41"/>
      <c r="D2020" s="41"/>
      <c r="E2020" s="41"/>
      <c r="F2020" s="41"/>
      <c r="G2020" s="41"/>
      <c r="H2020" s="41"/>
      <c r="I2020" s="41"/>
      <c r="J2020" s="41"/>
      <c r="K2020" s="41"/>
      <c r="L2020" s="41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</row>
    <row r="2021" spans="1:32" ht="11.25" customHeight="1">
      <c r="A2021" s="33"/>
      <c r="B2021" s="33"/>
      <c r="C2021" s="43"/>
      <c r="D2021" s="43"/>
      <c r="E2021" s="43"/>
      <c r="F2021" s="43"/>
      <c r="G2021" s="43"/>
      <c r="H2021" s="43"/>
      <c r="I2021" s="43"/>
      <c r="J2021" s="43"/>
      <c r="K2021" s="43"/>
      <c r="L2021" s="4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</row>
    <row r="2022" spans="1:32" ht="11.25" customHeight="1">
      <c r="A2022" s="7"/>
      <c r="B2022" s="7"/>
      <c r="C2022" s="42"/>
      <c r="D2022" s="42"/>
      <c r="E2022" s="42"/>
      <c r="F2022" s="42"/>
      <c r="G2022" s="42"/>
      <c r="H2022" s="42"/>
      <c r="I2022" s="42"/>
      <c r="J2022" s="42"/>
      <c r="K2022" s="42"/>
      <c r="L2022" s="42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</row>
    <row r="2023" spans="1:32" ht="11.25" customHeight="1">
      <c r="A2023" s="30">
        <f t="shared" ref="A2023" si="415">A2014+1</f>
        <v>45877</v>
      </c>
      <c r="B2023" s="30"/>
      <c r="C2023" s="41"/>
      <c r="D2023" s="41"/>
      <c r="E2023" s="41"/>
      <c r="F2023" s="41"/>
      <c r="G2023" s="41"/>
      <c r="H2023" s="41"/>
      <c r="I2023" s="41"/>
      <c r="J2023" s="41"/>
      <c r="K2023" s="41"/>
      <c r="L2023" s="41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</row>
    <row r="2024" spans="1:32" ht="11.25" customHeight="1">
      <c r="A2024" s="30"/>
      <c r="B2024" s="30"/>
      <c r="C2024" s="41"/>
      <c r="D2024" s="41"/>
      <c r="E2024" s="41"/>
      <c r="F2024" s="41"/>
      <c r="G2024" s="41"/>
      <c r="H2024" s="41"/>
      <c r="I2024" s="41"/>
      <c r="J2024" s="41"/>
      <c r="K2024" s="41"/>
      <c r="L2024" s="41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</row>
    <row r="2025" spans="1:32" ht="11.25" customHeight="1">
      <c r="A2025" s="30"/>
      <c r="B2025" s="30"/>
      <c r="C2025" s="41"/>
      <c r="D2025" s="41"/>
      <c r="E2025" s="41"/>
      <c r="F2025" s="41"/>
      <c r="G2025" s="41"/>
      <c r="H2025" s="41"/>
      <c r="I2025" s="41"/>
      <c r="J2025" s="41"/>
      <c r="K2025" s="41"/>
      <c r="L2025" s="41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</row>
    <row r="2026" spans="1:32" ht="11.25" customHeight="1">
      <c r="A2026" s="30"/>
      <c r="B2026" s="30"/>
      <c r="C2026" s="41"/>
      <c r="D2026" s="41"/>
      <c r="E2026" s="41"/>
      <c r="F2026" s="41"/>
      <c r="G2026" s="41"/>
      <c r="H2026" s="41"/>
      <c r="I2026" s="41"/>
      <c r="J2026" s="41"/>
      <c r="K2026" s="41"/>
      <c r="L2026" s="41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</row>
    <row r="2027" spans="1:32" ht="11.25" customHeight="1">
      <c r="A2027" s="31">
        <f t="shared" ref="A2027" si="416">A2023</f>
        <v>45877</v>
      </c>
      <c r="B2027" s="31"/>
      <c r="C2027" s="41"/>
      <c r="D2027" s="41"/>
      <c r="E2027" s="41"/>
      <c r="F2027" s="41"/>
      <c r="G2027" s="41"/>
      <c r="H2027" s="41"/>
      <c r="I2027" s="41"/>
      <c r="J2027" s="41"/>
      <c r="K2027" s="41"/>
      <c r="L2027" s="41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</row>
    <row r="2028" spans="1:32" ht="11.25" customHeight="1">
      <c r="A2028" s="31"/>
      <c r="B2028" s="31"/>
      <c r="C2028" s="41"/>
      <c r="D2028" s="41"/>
      <c r="E2028" s="41"/>
      <c r="F2028" s="41"/>
      <c r="G2028" s="41"/>
      <c r="H2028" s="41"/>
      <c r="I2028" s="41"/>
      <c r="J2028" s="41"/>
      <c r="K2028" s="41"/>
      <c r="L2028" s="41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</row>
    <row r="2029" spans="1:32" ht="11.25" customHeight="1">
      <c r="A2029" s="32" t="str">
        <f>IF(COUNTIF($N$18:$N$60,A2023)=1,VLOOKUP(A2023,$N$18:$O$60,2,0),"")</f>
        <v/>
      </c>
      <c r="B2029" s="32"/>
      <c r="C2029" s="41"/>
      <c r="D2029" s="41"/>
      <c r="E2029" s="41"/>
      <c r="F2029" s="41"/>
      <c r="G2029" s="41"/>
      <c r="H2029" s="41"/>
      <c r="I2029" s="41"/>
      <c r="J2029" s="41"/>
      <c r="K2029" s="41"/>
      <c r="L2029" s="41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</row>
    <row r="2030" spans="1:32" ht="11.25" customHeight="1">
      <c r="A2030" s="33"/>
      <c r="B2030" s="33"/>
      <c r="C2030" s="43"/>
      <c r="D2030" s="43"/>
      <c r="E2030" s="43"/>
      <c r="F2030" s="43"/>
      <c r="G2030" s="43"/>
      <c r="H2030" s="43"/>
      <c r="I2030" s="43"/>
      <c r="J2030" s="43"/>
      <c r="K2030" s="43"/>
      <c r="L2030" s="4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</row>
    <row r="2031" spans="1:32" ht="11.25" customHeight="1">
      <c r="A2031" s="16"/>
      <c r="B2031" s="16"/>
      <c r="C2031" s="42"/>
      <c r="D2031" s="42"/>
      <c r="E2031" s="42"/>
      <c r="F2031" s="42"/>
      <c r="G2031" s="42"/>
      <c r="H2031" s="42"/>
      <c r="I2031" s="42"/>
      <c r="J2031" s="42"/>
      <c r="K2031" s="42"/>
      <c r="L2031" s="42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</row>
    <row r="2032" spans="1:32" ht="11.25" customHeight="1">
      <c r="A2032" s="39">
        <f t="shared" ref="A2032" si="417">A2023+1</f>
        <v>45878</v>
      </c>
      <c r="B2032" s="39"/>
      <c r="C2032" s="41"/>
      <c r="D2032" s="41"/>
      <c r="E2032" s="41"/>
      <c r="F2032" s="41"/>
      <c r="G2032" s="41"/>
      <c r="H2032" s="41"/>
      <c r="I2032" s="41"/>
      <c r="J2032" s="41"/>
      <c r="K2032" s="41"/>
      <c r="L2032" s="41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</row>
    <row r="2033" spans="1:32" ht="11.25" customHeight="1">
      <c r="A2033" s="39"/>
      <c r="B2033" s="39"/>
      <c r="C2033" s="41"/>
      <c r="D2033" s="41"/>
      <c r="E2033" s="41"/>
      <c r="F2033" s="41"/>
      <c r="G2033" s="41"/>
      <c r="H2033" s="41"/>
      <c r="I2033" s="41"/>
      <c r="J2033" s="41"/>
      <c r="K2033" s="41"/>
      <c r="L2033" s="41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</row>
    <row r="2034" spans="1:32" ht="11.25" customHeight="1">
      <c r="A2034" s="39"/>
      <c r="B2034" s="39"/>
      <c r="C2034" s="41"/>
      <c r="D2034" s="41"/>
      <c r="E2034" s="41"/>
      <c r="F2034" s="41"/>
      <c r="G2034" s="41"/>
      <c r="H2034" s="41"/>
      <c r="I2034" s="41"/>
      <c r="J2034" s="41"/>
      <c r="K2034" s="41"/>
      <c r="L2034" s="41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</row>
    <row r="2035" spans="1:32" ht="11.25" customHeight="1">
      <c r="A2035" s="39"/>
      <c r="B2035" s="39"/>
      <c r="C2035" s="41"/>
      <c r="D2035" s="41"/>
      <c r="E2035" s="41"/>
      <c r="F2035" s="41"/>
      <c r="G2035" s="41"/>
      <c r="H2035" s="41"/>
      <c r="I2035" s="41"/>
      <c r="J2035" s="41"/>
      <c r="K2035" s="41"/>
      <c r="L2035" s="41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</row>
    <row r="2036" spans="1:32" ht="11.25" customHeight="1">
      <c r="A2036" s="38">
        <f t="shared" ref="A2036" si="418">A2032</f>
        <v>45878</v>
      </c>
      <c r="B2036" s="38"/>
      <c r="C2036" s="41"/>
      <c r="D2036" s="41"/>
      <c r="E2036" s="41"/>
      <c r="F2036" s="41"/>
      <c r="G2036" s="41"/>
      <c r="H2036" s="41"/>
      <c r="I2036" s="41"/>
      <c r="J2036" s="41"/>
      <c r="K2036" s="41"/>
      <c r="L2036" s="41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</row>
    <row r="2037" spans="1:32" ht="11.25" customHeight="1">
      <c r="A2037" s="38"/>
      <c r="B2037" s="38"/>
      <c r="C2037" s="41"/>
      <c r="D2037" s="41"/>
      <c r="E2037" s="41"/>
      <c r="F2037" s="41"/>
      <c r="G2037" s="41"/>
      <c r="H2037" s="41"/>
      <c r="I2037" s="41"/>
      <c r="J2037" s="41"/>
      <c r="K2037" s="41"/>
      <c r="L2037" s="41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</row>
    <row r="2038" spans="1:32" ht="11.25" customHeight="1">
      <c r="A2038" s="36" t="str">
        <f>IF(COUNTIF($N$18:$N$60,A2032)=1,VLOOKUP(A2032,$N$18:$O$60,2,0),"")</f>
        <v/>
      </c>
      <c r="B2038" s="36"/>
      <c r="C2038" s="41"/>
      <c r="D2038" s="41"/>
      <c r="E2038" s="41"/>
      <c r="F2038" s="41"/>
      <c r="G2038" s="41"/>
      <c r="H2038" s="41"/>
      <c r="I2038" s="41"/>
      <c r="J2038" s="41"/>
      <c r="K2038" s="41"/>
      <c r="L2038" s="41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</row>
    <row r="2039" spans="1:32" ht="11.25" customHeight="1">
      <c r="A2039" s="37"/>
      <c r="B2039" s="37"/>
      <c r="C2039" s="43"/>
      <c r="D2039" s="43"/>
      <c r="E2039" s="43"/>
      <c r="F2039" s="43"/>
      <c r="G2039" s="43"/>
      <c r="H2039" s="43"/>
      <c r="I2039" s="43"/>
      <c r="J2039" s="43"/>
      <c r="K2039" s="43"/>
      <c r="L2039" s="4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</row>
    <row r="2040" spans="1:32" ht="11.25" customHeight="1">
      <c r="A2040" s="19"/>
      <c r="B2040" s="19"/>
      <c r="C2040" s="42"/>
      <c r="D2040" s="42"/>
      <c r="E2040" s="42"/>
      <c r="F2040" s="42"/>
      <c r="G2040" s="42"/>
      <c r="H2040" s="42"/>
      <c r="I2040" s="42"/>
      <c r="J2040" s="42"/>
      <c r="K2040" s="42"/>
      <c r="L2040" s="42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</row>
    <row r="2041" spans="1:32" ht="11.25" customHeight="1">
      <c r="A2041" s="39">
        <f t="shared" ref="A2041" si="419">A2032+1</f>
        <v>45879</v>
      </c>
      <c r="B2041" s="39"/>
      <c r="C2041" s="41"/>
      <c r="D2041" s="41"/>
      <c r="E2041" s="41"/>
      <c r="F2041" s="41"/>
      <c r="G2041" s="41"/>
      <c r="H2041" s="41"/>
      <c r="I2041" s="41"/>
      <c r="J2041" s="41"/>
      <c r="K2041" s="41"/>
      <c r="L2041" s="41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</row>
    <row r="2042" spans="1:32" ht="11.25" customHeight="1">
      <c r="A2042" s="39"/>
      <c r="B2042" s="39"/>
      <c r="C2042" s="41"/>
      <c r="D2042" s="41"/>
      <c r="E2042" s="41"/>
      <c r="F2042" s="41"/>
      <c r="G2042" s="41"/>
      <c r="H2042" s="41"/>
      <c r="I2042" s="41"/>
      <c r="J2042" s="41"/>
      <c r="K2042" s="41"/>
      <c r="L2042" s="41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</row>
    <row r="2043" spans="1:32" ht="11.25" customHeight="1">
      <c r="A2043" s="39"/>
      <c r="B2043" s="39"/>
      <c r="C2043" s="41"/>
      <c r="D2043" s="41"/>
      <c r="E2043" s="41"/>
      <c r="F2043" s="41"/>
      <c r="G2043" s="41"/>
      <c r="H2043" s="41"/>
      <c r="I2043" s="41"/>
      <c r="J2043" s="41"/>
      <c r="K2043" s="41"/>
      <c r="L2043" s="41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</row>
    <row r="2044" spans="1:32" ht="11.25" customHeight="1">
      <c r="A2044" s="39"/>
      <c r="B2044" s="39"/>
      <c r="C2044" s="41"/>
      <c r="D2044" s="41"/>
      <c r="E2044" s="41"/>
      <c r="F2044" s="41"/>
      <c r="G2044" s="41"/>
      <c r="H2044" s="41"/>
      <c r="I2044" s="41"/>
      <c r="J2044" s="41"/>
      <c r="K2044" s="41"/>
      <c r="L2044" s="41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</row>
    <row r="2045" spans="1:32" ht="11.25" customHeight="1">
      <c r="A2045" s="38">
        <f t="shared" ref="A2045" si="420">A2041</f>
        <v>45879</v>
      </c>
      <c r="B2045" s="38"/>
      <c r="C2045" s="41"/>
      <c r="D2045" s="41"/>
      <c r="E2045" s="41"/>
      <c r="F2045" s="41"/>
      <c r="G2045" s="41"/>
      <c r="H2045" s="41"/>
      <c r="I2045" s="41"/>
      <c r="J2045" s="41"/>
      <c r="K2045" s="41"/>
      <c r="L2045" s="41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</row>
    <row r="2046" spans="1:32" ht="11.25" customHeight="1">
      <c r="A2046" s="38"/>
      <c r="B2046" s="38"/>
      <c r="C2046" s="41"/>
      <c r="D2046" s="41"/>
      <c r="E2046" s="41"/>
      <c r="F2046" s="41"/>
      <c r="G2046" s="41"/>
      <c r="H2046" s="41"/>
      <c r="I2046" s="41"/>
      <c r="J2046" s="41"/>
      <c r="K2046" s="41"/>
      <c r="L2046" s="41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</row>
    <row r="2047" spans="1:32" ht="11.25" customHeight="1">
      <c r="A2047" s="36" t="str">
        <f>IF(COUNTIF($N$18:$N$60,A2041)=1,VLOOKUP(A2041,$N$18:$O$60,2,0),"")</f>
        <v/>
      </c>
      <c r="B2047" s="36"/>
      <c r="C2047" s="41"/>
      <c r="D2047" s="41"/>
      <c r="E2047" s="41"/>
      <c r="F2047" s="41"/>
      <c r="G2047" s="41"/>
      <c r="H2047" s="41"/>
      <c r="I2047" s="41"/>
      <c r="J2047" s="41"/>
      <c r="K2047" s="41"/>
      <c r="L2047" s="41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</row>
    <row r="2048" spans="1:32" ht="11.25" customHeight="1">
      <c r="A2048" s="37"/>
      <c r="B2048" s="37"/>
      <c r="C2048" s="43"/>
      <c r="D2048" s="43"/>
      <c r="E2048" s="43"/>
      <c r="F2048" s="43"/>
      <c r="G2048" s="43"/>
      <c r="H2048" s="43"/>
      <c r="I2048" s="43"/>
      <c r="J2048" s="43"/>
      <c r="K2048" s="43"/>
      <c r="L2048" s="4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</row>
    <row r="2049" spans="1:32" ht="33.75" customHeight="1">
      <c r="A2049" s="40">
        <f>TRUNC((A2051-WEEKDAY(A2051,2)-DATE(YEAR(A2051+4-WEEKDAY(A2051,2)),1,-10))/7)</f>
        <v>33</v>
      </c>
      <c r="B2049" s="40"/>
      <c r="C2049" s="35" t="str">
        <f>IF(MONTH(A2051)=MONTH(A2105),VLOOKUP(MONTH(A2051),$R$1:$S$12,2,2)&amp;" "&amp;YEAR(A2051),VLOOKUP(MONTH(A2051),$R$1:$S$12,2,2)&amp;" "&amp;YEAR(A2051)&amp;" / "&amp;VLOOKUP(MONTH(A2105),$R$1:$S$12,2,2)&amp;" "&amp;YEAR(A2105))</f>
        <v>August 2025</v>
      </c>
      <c r="D2049" s="35"/>
      <c r="E2049" s="35"/>
      <c r="F2049" s="35"/>
      <c r="G2049" s="35"/>
      <c r="H2049" s="35"/>
      <c r="I2049" s="35"/>
      <c r="J2049" s="35"/>
      <c r="K2049" s="35"/>
      <c r="L2049" s="35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</row>
    <row r="2050" spans="1:32" ht="11.25" customHeight="1">
      <c r="A2050" s="21"/>
      <c r="B2050" s="21"/>
      <c r="C2050" s="42"/>
      <c r="D2050" s="42"/>
      <c r="E2050" s="42"/>
      <c r="F2050" s="42"/>
      <c r="G2050" s="42"/>
      <c r="H2050" s="42"/>
      <c r="I2050" s="42"/>
      <c r="J2050" s="42"/>
      <c r="K2050" s="42"/>
      <c r="L2050" s="42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</row>
    <row r="2051" spans="1:32" ht="11.25" customHeight="1">
      <c r="A2051" s="30">
        <f t="shared" ref="A2051" si="421">A2041+1</f>
        <v>45880</v>
      </c>
      <c r="B2051" s="30"/>
      <c r="C2051" s="41"/>
      <c r="D2051" s="41"/>
      <c r="E2051" s="41"/>
      <c r="F2051" s="41"/>
      <c r="G2051" s="41"/>
      <c r="H2051" s="41"/>
      <c r="I2051" s="41"/>
      <c r="J2051" s="41"/>
      <c r="K2051" s="41"/>
      <c r="L2051" s="41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</row>
    <row r="2052" spans="1:32" ht="11.25" customHeight="1">
      <c r="A2052" s="30"/>
      <c r="B2052" s="30"/>
      <c r="C2052" s="41"/>
      <c r="D2052" s="41"/>
      <c r="E2052" s="41"/>
      <c r="F2052" s="41"/>
      <c r="G2052" s="41"/>
      <c r="H2052" s="41"/>
      <c r="I2052" s="41"/>
      <c r="J2052" s="41"/>
      <c r="K2052" s="41"/>
      <c r="L2052" s="41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</row>
    <row r="2053" spans="1:32" ht="11.25" customHeight="1">
      <c r="A2053" s="30"/>
      <c r="B2053" s="30"/>
      <c r="C2053" s="41"/>
      <c r="D2053" s="41"/>
      <c r="E2053" s="41"/>
      <c r="F2053" s="41"/>
      <c r="G2053" s="41"/>
      <c r="H2053" s="41"/>
      <c r="I2053" s="41"/>
      <c r="J2053" s="41"/>
      <c r="K2053" s="41"/>
      <c r="L2053" s="41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</row>
    <row r="2054" spans="1:32" ht="11.25" customHeight="1">
      <c r="A2054" s="30"/>
      <c r="B2054" s="30"/>
      <c r="C2054" s="41"/>
      <c r="D2054" s="41"/>
      <c r="E2054" s="41"/>
      <c r="F2054" s="41"/>
      <c r="G2054" s="41"/>
      <c r="H2054" s="41"/>
      <c r="I2054" s="41"/>
      <c r="J2054" s="41"/>
      <c r="K2054" s="41"/>
      <c r="L2054" s="41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</row>
    <row r="2055" spans="1:32" ht="11.25" customHeight="1">
      <c r="A2055" s="31">
        <f t="shared" ref="A2055" si="422">A2051</f>
        <v>45880</v>
      </c>
      <c r="B2055" s="31"/>
      <c r="C2055" s="41"/>
      <c r="D2055" s="41"/>
      <c r="E2055" s="41"/>
      <c r="F2055" s="41"/>
      <c r="G2055" s="41"/>
      <c r="H2055" s="41"/>
      <c r="I2055" s="41"/>
      <c r="J2055" s="41"/>
      <c r="K2055" s="41"/>
      <c r="L2055" s="41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</row>
    <row r="2056" spans="1:32" ht="11.25" customHeight="1">
      <c r="A2056" s="31"/>
      <c r="B2056" s="31"/>
      <c r="C2056" s="41"/>
      <c r="D2056" s="41"/>
      <c r="E2056" s="41"/>
      <c r="F2056" s="41"/>
      <c r="G2056" s="41"/>
      <c r="H2056" s="41"/>
      <c r="I2056" s="41"/>
      <c r="J2056" s="41"/>
      <c r="K2056" s="41"/>
      <c r="L2056" s="41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</row>
    <row r="2057" spans="1:32" ht="11.25" customHeight="1">
      <c r="A2057" s="32" t="str">
        <f>IF(COUNTIF($N$18:$N$60,A2051)=1,VLOOKUP(A2051,$N$18:$O$60,2,0),"")</f>
        <v/>
      </c>
      <c r="B2057" s="32"/>
      <c r="C2057" s="41"/>
      <c r="D2057" s="41"/>
      <c r="E2057" s="41"/>
      <c r="F2057" s="41"/>
      <c r="G2057" s="41"/>
      <c r="H2057" s="41"/>
      <c r="I2057" s="41"/>
      <c r="J2057" s="41"/>
      <c r="K2057" s="41"/>
      <c r="L2057" s="41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</row>
    <row r="2058" spans="1:32" ht="11.25" customHeight="1">
      <c r="A2058" s="33"/>
      <c r="B2058" s="33"/>
      <c r="C2058" s="43"/>
      <c r="D2058" s="43"/>
      <c r="E2058" s="43"/>
      <c r="F2058" s="43"/>
      <c r="G2058" s="43"/>
      <c r="H2058" s="43"/>
      <c r="I2058" s="43"/>
      <c r="J2058" s="43"/>
      <c r="K2058" s="43"/>
      <c r="L2058" s="4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</row>
    <row r="2059" spans="1:32" ht="11.25" customHeight="1">
      <c r="A2059" s="21"/>
      <c r="B2059" s="21"/>
      <c r="C2059" s="45"/>
      <c r="D2059" s="45"/>
      <c r="E2059" s="45"/>
      <c r="F2059" s="45"/>
      <c r="G2059" s="45"/>
      <c r="H2059" s="45"/>
      <c r="I2059" s="45"/>
      <c r="J2059" s="45"/>
      <c r="K2059" s="45"/>
      <c r="L2059" s="45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</row>
    <row r="2060" spans="1:32" ht="11.25" customHeight="1">
      <c r="A2060" s="30">
        <f t="shared" ref="A2060" si="423">A2051+1</f>
        <v>45881</v>
      </c>
      <c r="B2060" s="30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</row>
    <row r="2061" spans="1:32" ht="11.25" customHeight="1">
      <c r="A2061" s="30"/>
      <c r="B2061" s="30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</row>
    <row r="2062" spans="1:32" ht="11.25" customHeight="1">
      <c r="A2062" s="30"/>
      <c r="B2062" s="30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</row>
    <row r="2063" spans="1:32" ht="11.25" customHeight="1">
      <c r="A2063" s="30"/>
      <c r="B2063" s="30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</row>
    <row r="2064" spans="1:32" ht="11.25" customHeight="1">
      <c r="A2064" s="31">
        <f t="shared" ref="A2064" si="424">A2060</f>
        <v>45881</v>
      </c>
      <c r="B2064" s="31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</row>
    <row r="2065" spans="1:32" ht="11.25" customHeight="1">
      <c r="A2065" s="31"/>
      <c r="B2065" s="31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</row>
    <row r="2066" spans="1:32" ht="11.25" customHeight="1">
      <c r="A2066" s="32" t="str">
        <f>IF(COUNTIF($N$18:$N$60,A2060)=1,VLOOKUP(A2060,$N$18:$O$60,2,0),"")</f>
        <v/>
      </c>
      <c r="B2066" s="32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</row>
    <row r="2067" spans="1:32" ht="11.25" customHeight="1">
      <c r="A2067" s="33"/>
      <c r="B2067" s="33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</row>
    <row r="2068" spans="1:32" ht="11.25" customHeight="1">
      <c r="A2068" s="22"/>
      <c r="B2068" s="22"/>
      <c r="C2068" s="45"/>
      <c r="D2068" s="45"/>
      <c r="E2068" s="45"/>
      <c r="F2068" s="45"/>
      <c r="G2068" s="45"/>
      <c r="H2068" s="45"/>
      <c r="I2068" s="45"/>
      <c r="J2068" s="45"/>
      <c r="K2068" s="45"/>
      <c r="L2068" s="45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</row>
    <row r="2069" spans="1:32" ht="11.25" customHeight="1">
      <c r="A2069" s="30">
        <f t="shared" ref="A2069" si="425">A2060+1</f>
        <v>45882</v>
      </c>
      <c r="B2069" s="30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</row>
    <row r="2070" spans="1:32" ht="11.25" customHeight="1">
      <c r="A2070" s="30"/>
      <c r="B2070" s="30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</row>
    <row r="2071" spans="1:32" ht="11.25" customHeight="1">
      <c r="A2071" s="30"/>
      <c r="B2071" s="30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</row>
    <row r="2072" spans="1:32" ht="11.25" customHeight="1">
      <c r="A2072" s="30"/>
      <c r="B2072" s="30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</row>
    <row r="2073" spans="1:32" ht="11.25" customHeight="1">
      <c r="A2073" s="31">
        <f t="shared" ref="A2073" si="426">A2069</f>
        <v>45882</v>
      </c>
      <c r="B2073" s="31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</row>
    <row r="2074" spans="1:32" ht="11.25" customHeight="1">
      <c r="A2074" s="31"/>
      <c r="B2074" s="31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</row>
    <row r="2075" spans="1:32" ht="11.25" customHeight="1">
      <c r="A2075" s="32" t="str">
        <f>IF(COUNTIF($N$18:$N$60,A2069)=1,VLOOKUP(A2069,$N$18:$O$60,2,0),"")</f>
        <v/>
      </c>
      <c r="B2075" s="32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</row>
    <row r="2076" spans="1:32" ht="11.25" customHeight="1">
      <c r="A2076" s="33"/>
      <c r="B2076" s="33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</row>
    <row r="2077" spans="1:32" ht="11.25" customHeight="1">
      <c r="A2077" s="22"/>
      <c r="B2077" s="22"/>
      <c r="C2077" s="45"/>
      <c r="D2077" s="45"/>
      <c r="E2077" s="45"/>
      <c r="F2077" s="45"/>
      <c r="G2077" s="45"/>
      <c r="H2077" s="45"/>
      <c r="I2077" s="45"/>
      <c r="J2077" s="45"/>
      <c r="K2077" s="45"/>
      <c r="L2077" s="45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</row>
    <row r="2078" spans="1:32" ht="11.25" customHeight="1">
      <c r="A2078" s="30">
        <f t="shared" ref="A2078" si="427">A2069+1</f>
        <v>45883</v>
      </c>
      <c r="B2078" s="30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</row>
    <row r="2079" spans="1:32" ht="11.25" customHeight="1">
      <c r="A2079" s="30"/>
      <c r="B2079" s="30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</row>
    <row r="2080" spans="1:32" ht="11.25" customHeight="1">
      <c r="A2080" s="30"/>
      <c r="B2080" s="30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</row>
    <row r="2081" spans="1:32" ht="11.25" customHeight="1">
      <c r="A2081" s="30"/>
      <c r="B2081" s="30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</row>
    <row r="2082" spans="1:32" ht="11.25" customHeight="1">
      <c r="A2082" s="31">
        <f t="shared" ref="A2082" si="428">A2078</f>
        <v>45883</v>
      </c>
      <c r="B2082" s="31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</row>
    <row r="2083" spans="1:32" ht="11.25" customHeight="1">
      <c r="A2083" s="31"/>
      <c r="B2083" s="31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</row>
    <row r="2084" spans="1:32" ht="11.25" customHeight="1">
      <c r="A2084" s="32" t="str">
        <f>IF(COUNTIF($N$18:$N$60,A2078)=1,VLOOKUP(A2078,$N$18:$O$60,2,0),"")</f>
        <v/>
      </c>
      <c r="B2084" s="32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</row>
    <row r="2085" spans="1:32" ht="11.25" customHeight="1">
      <c r="A2085" s="33"/>
      <c r="B2085" s="33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</row>
    <row r="2086" spans="1:32" ht="11.25" customHeight="1">
      <c r="A2086" s="7"/>
      <c r="B2086" s="7"/>
      <c r="C2086" s="45"/>
      <c r="D2086" s="45"/>
      <c r="E2086" s="45"/>
      <c r="F2086" s="45"/>
      <c r="G2086" s="45"/>
      <c r="H2086" s="45"/>
      <c r="I2086" s="45"/>
      <c r="J2086" s="45"/>
      <c r="K2086" s="45"/>
      <c r="L2086" s="45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</row>
    <row r="2087" spans="1:32" ht="11.25" customHeight="1">
      <c r="A2087" s="30">
        <f t="shared" ref="A2087" si="429">A2078+1</f>
        <v>45884</v>
      </c>
      <c r="B2087" s="30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</row>
    <row r="2088" spans="1:32" ht="11.25" customHeight="1">
      <c r="A2088" s="30"/>
      <c r="B2088" s="30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</row>
    <row r="2089" spans="1:32" ht="11.25" customHeight="1">
      <c r="A2089" s="30"/>
      <c r="B2089" s="30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</row>
    <row r="2090" spans="1:32" ht="11.25" customHeight="1">
      <c r="A2090" s="30"/>
      <c r="B2090" s="30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</row>
    <row r="2091" spans="1:32" ht="11.25" customHeight="1">
      <c r="A2091" s="31">
        <f t="shared" ref="A2091" si="430">A2087</f>
        <v>45884</v>
      </c>
      <c r="B2091" s="31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</row>
    <row r="2092" spans="1:32" ht="11.25" customHeight="1">
      <c r="A2092" s="31"/>
      <c r="B2092" s="31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</row>
    <row r="2093" spans="1:32" ht="11.25" customHeight="1">
      <c r="A2093" s="32" t="str">
        <f>IF(COUNTIF($N$18:$N$60,A2087)=1,VLOOKUP(A2087,$N$18:$O$60,2,0),"")</f>
        <v/>
      </c>
      <c r="B2093" s="32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</row>
    <row r="2094" spans="1:32" ht="11.25" customHeight="1">
      <c r="A2094" s="33"/>
      <c r="B2094" s="33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</row>
    <row r="2095" spans="1:32" ht="11.25" customHeight="1">
      <c r="A2095" s="16"/>
      <c r="B2095" s="16"/>
      <c r="C2095" s="45"/>
      <c r="D2095" s="45"/>
      <c r="E2095" s="45"/>
      <c r="F2095" s="45"/>
      <c r="G2095" s="45"/>
      <c r="H2095" s="45"/>
      <c r="I2095" s="45"/>
      <c r="J2095" s="45"/>
      <c r="K2095" s="45"/>
      <c r="L2095" s="45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</row>
    <row r="2096" spans="1:32" ht="11.25" customHeight="1">
      <c r="A2096" s="39">
        <f t="shared" ref="A2096" si="431">A2087+1</f>
        <v>45885</v>
      </c>
      <c r="B2096" s="39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</row>
    <row r="2097" spans="1:32" ht="11.25" customHeight="1">
      <c r="A2097" s="39"/>
      <c r="B2097" s="39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</row>
    <row r="2098" spans="1:32" ht="11.25" customHeight="1">
      <c r="A2098" s="39"/>
      <c r="B2098" s="39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</row>
    <row r="2099" spans="1:32" ht="11.25" customHeight="1">
      <c r="A2099" s="39"/>
      <c r="B2099" s="39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</row>
    <row r="2100" spans="1:32" ht="11.25" customHeight="1">
      <c r="A2100" s="38">
        <f t="shared" ref="A2100" si="432">A2096</f>
        <v>45885</v>
      </c>
      <c r="B2100" s="38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</row>
    <row r="2101" spans="1:32" ht="11.25" customHeight="1">
      <c r="A2101" s="38"/>
      <c r="B2101" s="38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</row>
    <row r="2102" spans="1:32" ht="11.25" customHeight="1">
      <c r="A2102" s="36" t="str">
        <f>IF(COUNTIF($N$18:$N$60,A2096)=1,VLOOKUP(A2096,$N$18:$O$60,2,0),"")</f>
        <v/>
      </c>
      <c r="B2102" s="36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</row>
    <row r="2103" spans="1:32" ht="11.25" customHeight="1">
      <c r="A2103" s="37"/>
      <c r="B2103" s="37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</row>
    <row r="2104" spans="1:32" ht="11.25" customHeight="1">
      <c r="A2104" s="19"/>
      <c r="B2104" s="19"/>
      <c r="C2104" s="45"/>
      <c r="D2104" s="45"/>
      <c r="E2104" s="45"/>
      <c r="F2104" s="45"/>
      <c r="G2104" s="45"/>
      <c r="H2104" s="45"/>
      <c r="I2104" s="45"/>
      <c r="J2104" s="45"/>
      <c r="K2104" s="45"/>
      <c r="L2104" s="45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</row>
    <row r="2105" spans="1:32" ht="11.25" customHeight="1">
      <c r="A2105" s="39">
        <f t="shared" ref="A2105" si="433">A2096+1</f>
        <v>45886</v>
      </c>
      <c r="B2105" s="39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</row>
    <row r="2106" spans="1:32" ht="11.25" customHeight="1">
      <c r="A2106" s="39"/>
      <c r="B2106" s="39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</row>
    <row r="2107" spans="1:32" ht="11.25" customHeight="1">
      <c r="A2107" s="39"/>
      <c r="B2107" s="39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</row>
    <row r="2108" spans="1:32" ht="11.25" customHeight="1">
      <c r="A2108" s="39"/>
      <c r="B2108" s="39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</row>
    <row r="2109" spans="1:32" ht="11.25" customHeight="1">
      <c r="A2109" s="38">
        <f t="shared" ref="A2109" si="434">A2105</f>
        <v>45886</v>
      </c>
      <c r="B2109" s="38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</row>
    <row r="2110" spans="1:32" ht="11.25" customHeight="1">
      <c r="A2110" s="38"/>
      <c r="B2110" s="38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</row>
    <row r="2111" spans="1:32" ht="11.25" customHeight="1">
      <c r="A2111" s="36" t="str">
        <f>IF(COUNTIF($N$18:$N$60,A2105)=1,VLOOKUP(A2105,$N$18:$O$60,2,0),"")</f>
        <v/>
      </c>
      <c r="B2111" s="36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</row>
    <row r="2112" spans="1:32" ht="11.25" customHeight="1">
      <c r="A2112" s="37"/>
      <c r="B2112" s="37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</row>
    <row r="2113" spans="1:32" ht="33.75" customHeight="1">
      <c r="A2113" s="40">
        <f>TRUNC((A2115-WEEKDAY(A2115,2)-DATE(YEAR(A2115+4-WEEKDAY(A2115,2)),1,-10))/7)</f>
        <v>34</v>
      </c>
      <c r="B2113" s="40"/>
      <c r="C2113" s="35" t="str">
        <f>IF(MONTH(A2115)=MONTH(A2169),VLOOKUP(MONTH(A2115),$R$1:$S$12,2,2)&amp;" "&amp;YEAR(A2115),VLOOKUP(MONTH(A2115),$R$1:$S$12,2,2)&amp;" "&amp;YEAR(A2115)&amp;" / "&amp;VLOOKUP(MONTH(A2169),$R$1:$S$12,2,2)&amp;" "&amp;YEAR(A2169))</f>
        <v>August 2025</v>
      </c>
      <c r="D2113" s="35"/>
      <c r="E2113" s="35"/>
      <c r="F2113" s="35"/>
      <c r="G2113" s="35"/>
      <c r="H2113" s="35"/>
      <c r="I2113" s="35"/>
      <c r="J2113" s="35"/>
      <c r="K2113" s="35"/>
      <c r="L2113" s="35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</row>
    <row r="2114" spans="1:32" ht="11.25" customHeight="1">
      <c r="A2114" s="21"/>
      <c r="B2114" s="21"/>
      <c r="C2114" s="45"/>
      <c r="D2114" s="45"/>
      <c r="E2114" s="45"/>
      <c r="F2114" s="45"/>
      <c r="G2114" s="45"/>
      <c r="H2114" s="45"/>
      <c r="I2114" s="45"/>
      <c r="J2114" s="45"/>
      <c r="K2114" s="45"/>
      <c r="L2114" s="45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</row>
    <row r="2115" spans="1:32" ht="11.25" customHeight="1">
      <c r="A2115" s="30">
        <f t="shared" ref="A2115" si="435">A2105+1</f>
        <v>45887</v>
      </c>
      <c r="B2115" s="30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</row>
    <row r="2116" spans="1:32" ht="11.25" customHeight="1">
      <c r="A2116" s="30"/>
      <c r="B2116" s="30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</row>
    <row r="2117" spans="1:32" ht="11.25" customHeight="1">
      <c r="A2117" s="30"/>
      <c r="B2117" s="30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</row>
    <row r="2118" spans="1:32" ht="11.25" customHeight="1">
      <c r="A2118" s="30"/>
      <c r="B2118" s="30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</row>
    <row r="2119" spans="1:32" ht="11.25" customHeight="1">
      <c r="A2119" s="31">
        <f t="shared" ref="A2119" si="436">A2115</f>
        <v>45887</v>
      </c>
      <c r="B2119" s="31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</row>
    <row r="2120" spans="1:32" ht="11.25" customHeight="1">
      <c r="A2120" s="31"/>
      <c r="B2120" s="31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</row>
    <row r="2121" spans="1:32" ht="11.25" customHeight="1">
      <c r="A2121" s="32" t="str">
        <f>IF(COUNTIF($N$18:$N$60,A2115)=1,VLOOKUP(A2115,$N$18:$O$60,2,0),"")</f>
        <v/>
      </c>
      <c r="B2121" s="32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</row>
    <row r="2122" spans="1:32" ht="11.25" customHeight="1">
      <c r="A2122" s="33"/>
      <c r="B2122" s="33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</row>
    <row r="2123" spans="1:32" ht="11.25" customHeight="1">
      <c r="A2123" s="21"/>
      <c r="B2123" s="21"/>
      <c r="C2123" s="45"/>
      <c r="D2123" s="45"/>
      <c r="E2123" s="45"/>
      <c r="F2123" s="45"/>
      <c r="G2123" s="45"/>
      <c r="H2123" s="45"/>
      <c r="I2123" s="45"/>
      <c r="J2123" s="45"/>
      <c r="K2123" s="45"/>
      <c r="L2123" s="45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</row>
    <row r="2124" spans="1:32" ht="11.25" customHeight="1">
      <c r="A2124" s="30">
        <f t="shared" ref="A2124" si="437">A2115+1</f>
        <v>45888</v>
      </c>
      <c r="B2124" s="30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</row>
    <row r="2125" spans="1:32" ht="11.25" customHeight="1">
      <c r="A2125" s="30"/>
      <c r="B2125" s="30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</row>
    <row r="2126" spans="1:32" ht="11.25" customHeight="1">
      <c r="A2126" s="30"/>
      <c r="B2126" s="30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</row>
    <row r="2127" spans="1:32" ht="11.25" customHeight="1">
      <c r="A2127" s="30"/>
      <c r="B2127" s="30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</row>
    <row r="2128" spans="1:32" ht="11.25" customHeight="1">
      <c r="A2128" s="31">
        <f t="shared" ref="A2128" si="438">A2124</f>
        <v>45888</v>
      </c>
      <c r="B2128" s="31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</row>
    <row r="2129" spans="1:32" ht="11.25" customHeight="1">
      <c r="A2129" s="31"/>
      <c r="B2129" s="31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</row>
    <row r="2130" spans="1:32" ht="11.25" customHeight="1">
      <c r="A2130" s="32" t="str">
        <f>IF(COUNTIF($N$18:$N$60,A2124)=1,VLOOKUP(A2124,$N$18:$O$60,2,0),"")</f>
        <v/>
      </c>
      <c r="B2130" s="32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</row>
    <row r="2131" spans="1:32" ht="11.25" customHeight="1">
      <c r="A2131" s="33"/>
      <c r="B2131" s="33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</row>
    <row r="2132" spans="1:32" ht="11.25" customHeight="1">
      <c r="A2132" s="22"/>
      <c r="B2132" s="22"/>
      <c r="C2132" s="45"/>
      <c r="D2132" s="45"/>
      <c r="E2132" s="45"/>
      <c r="F2132" s="45"/>
      <c r="G2132" s="45"/>
      <c r="H2132" s="45"/>
      <c r="I2132" s="45"/>
      <c r="J2132" s="45"/>
      <c r="K2132" s="45"/>
      <c r="L2132" s="45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</row>
    <row r="2133" spans="1:32" ht="11.25" customHeight="1">
      <c r="A2133" s="30">
        <f t="shared" ref="A2133" si="439">A2124+1</f>
        <v>45889</v>
      </c>
      <c r="B2133" s="30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</row>
    <row r="2134" spans="1:32" ht="11.25" customHeight="1">
      <c r="A2134" s="30"/>
      <c r="B2134" s="30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</row>
    <row r="2135" spans="1:32" ht="11.25" customHeight="1">
      <c r="A2135" s="30"/>
      <c r="B2135" s="30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</row>
    <row r="2136" spans="1:32" ht="11.25" customHeight="1">
      <c r="A2136" s="30"/>
      <c r="B2136" s="30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</row>
    <row r="2137" spans="1:32" ht="11.25" customHeight="1">
      <c r="A2137" s="31">
        <f t="shared" ref="A2137" si="440">A2133</f>
        <v>45889</v>
      </c>
      <c r="B2137" s="31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</row>
    <row r="2138" spans="1:32" ht="11.25" customHeight="1">
      <c r="A2138" s="31"/>
      <c r="B2138" s="31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</row>
    <row r="2139" spans="1:32" ht="11.25" customHeight="1">
      <c r="A2139" s="32" t="str">
        <f>IF(COUNTIF($N$18:$N$60,A2133)=1,VLOOKUP(A2133,$N$18:$O$60,2,0),"")</f>
        <v/>
      </c>
      <c r="B2139" s="32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</row>
    <row r="2140" spans="1:32" ht="11.25" customHeight="1">
      <c r="A2140" s="33"/>
      <c r="B2140" s="33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</row>
    <row r="2141" spans="1:32" ht="11.25" customHeight="1">
      <c r="A2141" s="22"/>
      <c r="B2141" s="22"/>
      <c r="C2141" s="45"/>
      <c r="D2141" s="45"/>
      <c r="E2141" s="45"/>
      <c r="F2141" s="45"/>
      <c r="G2141" s="45"/>
      <c r="H2141" s="45"/>
      <c r="I2141" s="45"/>
      <c r="J2141" s="45"/>
      <c r="K2141" s="45"/>
      <c r="L2141" s="45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</row>
    <row r="2142" spans="1:32" ht="11.25" customHeight="1">
      <c r="A2142" s="30">
        <f t="shared" ref="A2142" si="441">A2133+1</f>
        <v>45890</v>
      </c>
      <c r="B2142" s="30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</row>
    <row r="2143" spans="1:32" ht="11.25" customHeight="1">
      <c r="A2143" s="30"/>
      <c r="B2143" s="30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</row>
    <row r="2144" spans="1:32" ht="11.25" customHeight="1">
      <c r="A2144" s="30"/>
      <c r="B2144" s="30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</row>
    <row r="2145" spans="1:32" ht="11.25" customHeight="1">
      <c r="A2145" s="30"/>
      <c r="B2145" s="30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</row>
    <row r="2146" spans="1:32" ht="11.25" customHeight="1">
      <c r="A2146" s="31">
        <f t="shared" ref="A2146" si="442">A2142</f>
        <v>45890</v>
      </c>
      <c r="B2146" s="31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</row>
    <row r="2147" spans="1:32" ht="11.25" customHeight="1">
      <c r="A2147" s="31"/>
      <c r="B2147" s="31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</row>
    <row r="2148" spans="1:32" ht="11.25" customHeight="1">
      <c r="A2148" s="32" t="str">
        <f>IF(COUNTIF($N$18:$N$60,A2142)=1,VLOOKUP(A2142,$N$18:$O$60,2,0),"")</f>
        <v/>
      </c>
      <c r="B2148" s="32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</row>
    <row r="2149" spans="1:32" ht="11.25" customHeight="1">
      <c r="A2149" s="33"/>
      <c r="B2149" s="33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</row>
    <row r="2150" spans="1:32" ht="11.25" customHeight="1">
      <c r="A2150" s="7"/>
      <c r="B2150" s="7"/>
      <c r="C2150" s="45"/>
      <c r="D2150" s="45"/>
      <c r="E2150" s="45"/>
      <c r="F2150" s="45"/>
      <c r="G2150" s="45"/>
      <c r="H2150" s="45"/>
      <c r="I2150" s="45"/>
      <c r="J2150" s="45"/>
      <c r="K2150" s="45"/>
      <c r="L2150" s="45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</row>
    <row r="2151" spans="1:32" ht="11.25" customHeight="1">
      <c r="A2151" s="30">
        <f t="shared" ref="A2151" si="443">A2142+1</f>
        <v>45891</v>
      </c>
      <c r="B2151" s="30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</row>
    <row r="2152" spans="1:32" ht="11.25" customHeight="1">
      <c r="A2152" s="30"/>
      <c r="B2152" s="30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</row>
    <row r="2153" spans="1:32" ht="11.25" customHeight="1">
      <c r="A2153" s="30"/>
      <c r="B2153" s="30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</row>
    <row r="2154" spans="1:32" ht="11.25" customHeight="1">
      <c r="A2154" s="30"/>
      <c r="B2154" s="30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</row>
    <row r="2155" spans="1:32" ht="11.25" customHeight="1">
      <c r="A2155" s="31">
        <f t="shared" ref="A2155" si="444">A2151</f>
        <v>45891</v>
      </c>
      <c r="B2155" s="31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</row>
    <row r="2156" spans="1:32" ht="11.25" customHeight="1">
      <c r="A2156" s="31"/>
      <c r="B2156" s="31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</row>
    <row r="2157" spans="1:32" ht="11.25" customHeight="1">
      <c r="A2157" s="32" t="str">
        <f>IF(COUNTIF($N$18:$N$60,A2151)=1,VLOOKUP(A2151,$N$18:$O$60,2,0),"")</f>
        <v/>
      </c>
      <c r="B2157" s="32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</row>
    <row r="2158" spans="1:32" ht="11.25" customHeight="1">
      <c r="A2158" s="33"/>
      <c r="B2158" s="33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</row>
    <row r="2159" spans="1:32" ht="11.25" customHeight="1">
      <c r="A2159" s="16"/>
      <c r="B2159" s="16"/>
      <c r="C2159" s="45"/>
      <c r="D2159" s="45"/>
      <c r="E2159" s="45"/>
      <c r="F2159" s="45"/>
      <c r="G2159" s="45"/>
      <c r="H2159" s="45"/>
      <c r="I2159" s="45"/>
      <c r="J2159" s="45"/>
      <c r="K2159" s="45"/>
      <c r="L2159" s="45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</row>
    <row r="2160" spans="1:32" ht="11.25" customHeight="1">
      <c r="A2160" s="39">
        <f t="shared" ref="A2160" si="445">A2151+1</f>
        <v>45892</v>
      </c>
      <c r="B2160" s="39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</row>
    <row r="2161" spans="1:32" ht="11.25" customHeight="1">
      <c r="A2161" s="39"/>
      <c r="B2161" s="39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</row>
    <row r="2162" spans="1:32" ht="11.25" customHeight="1">
      <c r="A2162" s="39"/>
      <c r="B2162" s="39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</row>
    <row r="2163" spans="1:32" ht="11.25" customHeight="1">
      <c r="A2163" s="39"/>
      <c r="B2163" s="39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</row>
    <row r="2164" spans="1:32" ht="11.25" customHeight="1">
      <c r="A2164" s="38">
        <f t="shared" ref="A2164" si="446">A2160</f>
        <v>45892</v>
      </c>
      <c r="B2164" s="38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</row>
    <row r="2165" spans="1:32" ht="11.25" customHeight="1">
      <c r="A2165" s="38"/>
      <c r="B2165" s="38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</row>
    <row r="2166" spans="1:32" ht="11.25" customHeight="1">
      <c r="A2166" s="36" t="str">
        <f>IF(COUNTIF($N$18:$N$60,A2160)=1,VLOOKUP(A2160,$N$18:$O$60,2,0),"")</f>
        <v/>
      </c>
      <c r="B2166" s="36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</row>
    <row r="2167" spans="1:32" ht="11.25" customHeight="1">
      <c r="A2167" s="37"/>
      <c r="B2167" s="37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</row>
    <row r="2168" spans="1:32" ht="11.25" customHeight="1">
      <c r="A2168" s="19"/>
      <c r="B2168" s="19"/>
      <c r="C2168" s="45"/>
      <c r="D2168" s="45"/>
      <c r="E2168" s="45"/>
      <c r="F2168" s="45"/>
      <c r="G2168" s="45"/>
      <c r="H2168" s="45"/>
      <c r="I2168" s="45"/>
      <c r="J2168" s="45"/>
      <c r="K2168" s="45"/>
      <c r="L2168" s="45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</row>
    <row r="2169" spans="1:32" ht="11.25" customHeight="1">
      <c r="A2169" s="39">
        <f t="shared" ref="A2169" si="447">A2160+1</f>
        <v>45893</v>
      </c>
      <c r="B2169" s="39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</row>
    <row r="2170" spans="1:32" ht="11.25" customHeight="1">
      <c r="A2170" s="39"/>
      <c r="B2170" s="39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</row>
    <row r="2171" spans="1:32" ht="11.25" customHeight="1">
      <c r="A2171" s="39"/>
      <c r="B2171" s="39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</row>
    <row r="2172" spans="1:32" ht="11.25" customHeight="1">
      <c r="A2172" s="39"/>
      <c r="B2172" s="39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</row>
    <row r="2173" spans="1:32" ht="11.25" customHeight="1">
      <c r="A2173" s="38">
        <f t="shared" ref="A2173" si="448">A2169</f>
        <v>45893</v>
      </c>
      <c r="B2173" s="38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</row>
    <row r="2174" spans="1:32" ht="11.25" customHeight="1">
      <c r="A2174" s="38"/>
      <c r="B2174" s="38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</row>
    <row r="2175" spans="1:32" ht="11.25" customHeight="1">
      <c r="A2175" s="36" t="str">
        <f>IF(COUNTIF($N$18:$N$60,A2169)=1,VLOOKUP(A2169,$N$18:$O$60,2,0),"")</f>
        <v/>
      </c>
      <c r="B2175" s="36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</row>
    <row r="2176" spans="1:32" ht="11.25" customHeight="1">
      <c r="A2176" s="37"/>
      <c r="B2176" s="37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</row>
    <row r="2177" spans="1:32" ht="33.75" customHeight="1">
      <c r="A2177" s="40">
        <f>TRUNC((A2179-WEEKDAY(A2179,2)-DATE(YEAR(A2179+4-WEEKDAY(A2179,2)),1,-10))/7)</f>
        <v>35</v>
      </c>
      <c r="B2177" s="40"/>
      <c r="C2177" s="35" t="str">
        <f>IF(MONTH(A2179)=MONTH(A2233),VLOOKUP(MONTH(A2179),$R$1:$S$12,2,2)&amp;" "&amp;YEAR(A2179),VLOOKUP(MONTH(A2179),$R$1:$S$12,2,2)&amp;" "&amp;YEAR(A2179)&amp;" / "&amp;VLOOKUP(MONTH(A2233),$R$1:$S$12,2,2)&amp;" "&amp;YEAR(A2233))</f>
        <v>August 2025</v>
      </c>
      <c r="D2177" s="35"/>
      <c r="E2177" s="35"/>
      <c r="F2177" s="35"/>
      <c r="G2177" s="35"/>
      <c r="H2177" s="35"/>
      <c r="I2177" s="35"/>
      <c r="J2177" s="35"/>
      <c r="K2177" s="35"/>
      <c r="L2177" s="35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</row>
    <row r="2178" spans="1:32" ht="11.25" customHeight="1">
      <c r="A2178" s="21"/>
      <c r="B2178" s="21"/>
      <c r="C2178" s="45"/>
      <c r="D2178" s="45"/>
      <c r="E2178" s="45"/>
      <c r="F2178" s="45"/>
      <c r="G2178" s="45"/>
      <c r="H2178" s="45"/>
      <c r="I2178" s="45"/>
      <c r="J2178" s="45"/>
      <c r="K2178" s="45"/>
      <c r="L2178" s="45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</row>
    <row r="2179" spans="1:32" ht="11.25" customHeight="1">
      <c r="A2179" s="30">
        <f t="shared" ref="A2179" si="449">A2169+1</f>
        <v>45894</v>
      </c>
      <c r="B2179" s="30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</row>
    <row r="2180" spans="1:32" ht="11.25" customHeight="1">
      <c r="A2180" s="30"/>
      <c r="B2180" s="30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</row>
    <row r="2181" spans="1:32" ht="11.25" customHeight="1">
      <c r="A2181" s="30"/>
      <c r="B2181" s="30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</row>
    <row r="2182" spans="1:32" ht="11.25" customHeight="1">
      <c r="A2182" s="30"/>
      <c r="B2182" s="30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</row>
    <row r="2183" spans="1:32" ht="11.25" customHeight="1">
      <c r="A2183" s="31">
        <f t="shared" ref="A2183" si="450">A2179</f>
        <v>45894</v>
      </c>
      <c r="B2183" s="31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</row>
    <row r="2184" spans="1:32" ht="11.25" customHeight="1">
      <c r="A2184" s="31"/>
      <c r="B2184" s="31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</row>
    <row r="2185" spans="1:32" ht="11.25" customHeight="1">
      <c r="A2185" s="32" t="str">
        <f>IF(COUNTIF($N$18:$N$60,A2179)=1,VLOOKUP(A2179,$N$18:$O$60,2,0),"")</f>
        <v/>
      </c>
      <c r="B2185" s="32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</row>
    <row r="2186" spans="1:32" ht="11.25" customHeight="1">
      <c r="A2186" s="33"/>
      <c r="B2186" s="33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</row>
    <row r="2187" spans="1:32" ht="11.25" customHeight="1">
      <c r="A2187" s="21"/>
      <c r="B2187" s="21"/>
      <c r="C2187" s="45"/>
      <c r="D2187" s="45"/>
      <c r="E2187" s="45"/>
      <c r="F2187" s="45"/>
      <c r="G2187" s="45"/>
      <c r="H2187" s="45"/>
      <c r="I2187" s="45"/>
      <c r="J2187" s="45"/>
      <c r="K2187" s="45"/>
      <c r="L2187" s="45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</row>
    <row r="2188" spans="1:32" ht="11.25" customHeight="1">
      <c r="A2188" s="30">
        <f t="shared" ref="A2188" si="451">A2179+1</f>
        <v>45895</v>
      </c>
      <c r="B2188" s="30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</row>
    <row r="2189" spans="1:32" ht="11.25" customHeight="1">
      <c r="A2189" s="30"/>
      <c r="B2189" s="30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</row>
    <row r="2190" spans="1:32" ht="11.25" customHeight="1">
      <c r="A2190" s="30"/>
      <c r="B2190" s="30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</row>
    <row r="2191" spans="1:32" ht="11.25" customHeight="1">
      <c r="A2191" s="30"/>
      <c r="B2191" s="30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</row>
    <row r="2192" spans="1:32" ht="11.25" customHeight="1">
      <c r="A2192" s="31">
        <f t="shared" ref="A2192" si="452">A2188</f>
        <v>45895</v>
      </c>
      <c r="B2192" s="31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</row>
    <row r="2193" spans="1:32" ht="11.25" customHeight="1">
      <c r="A2193" s="31"/>
      <c r="B2193" s="31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</row>
    <row r="2194" spans="1:32" ht="11.25" customHeight="1">
      <c r="A2194" s="32" t="str">
        <f>IF(COUNTIF($N$18:$N$60,A2188)=1,VLOOKUP(A2188,$N$18:$O$60,2,0),"")</f>
        <v/>
      </c>
      <c r="B2194" s="32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</row>
    <row r="2195" spans="1:32" ht="11.25" customHeight="1">
      <c r="A2195" s="33"/>
      <c r="B2195" s="33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</row>
    <row r="2196" spans="1:32" ht="11.25" customHeight="1">
      <c r="A2196" s="22"/>
      <c r="B2196" s="22"/>
      <c r="C2196" s="45"/>
      <c r="D2196" s="45"/>
      <c r="E2196" s="45"/>
      <c r="F2196" s="45"/>
      <c r="G2196" s="45"/>
      <c r="H2196" s="45"/>
      <c r="I2196" s="45"/>
      <c r="J2196" s="45"/>
      <c r="K2196" s="45"/>
      <c r="L2196" s="45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</row>
    <row r="2197" spans="1:32" ht="11.25" customHeight="1">
      <c r="A2197" s="30">
        <f t="shared" ref="A2197" si="453">A2188+1</f>
        <v>45896</v>
      </c>
      <c r="B2197" s="30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</row>
    <row r="2198" spans="1:32" ht="11.25" customHeight="1">
      <c r="A2198" s="30"/>
      <c r="B2198" s="30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</row>
    <row r="2199" spans="1:32" ht="11.25" customHeight="1">
      <c r="A2199" s="30"/>
      <c r="B2199" s="30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</row>
    <row r="2200" spans="1:32" ht="11.25" customHeight="1">
      <c r="A2200" s="30"/>
      <c r="B2200" s="30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</row>
    <row r="2201" spans="1:32" ht="11.25" customHeight="1">
      <c r="A2201" s="31">
        <f t="shared" ref="A2201" si="454">A2197</f>
        <v>45896</v>
      </c>
      <c r="B2201" s="31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</row>
    <row r="2202" spans="1:32" ht="11.25" customHeight="1">
      <c r="A2202" s="31"/>
      <c r="B2202" s="31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</row>
    <row r="2203" spans="1:32" ht="11.25" customHeight="1">
      <c r="A2203" s="32" t="str">
        <f>IF(COUNTIF($N$18:$N$60,A2197)=1,VLOOKUP(A2197,$N$18:$O$60,2,0),"")</f>
        <v/>
      </c>
      <c r="B2203" s="32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</row>
    <row r="2204" spans="1:32" ht="11.25" customHeight="1">
      <c r="A2204" s="33"/>
      <c r="B2204" s="33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</row>
    <row r="2205" spans="1:32" ht="11.25" customHeight="1">
      <c r="A2205" s="22"/>
      <c r="B2205" s="22"/>
      <c r="C2205" s="45"/>
      <c r="D2205" s="45"/>
      <c r="E2205" s="45"/>
      <c r="F2205" s="45"/>
      <c r="G2205" s="45"/>
      <c r="H2205" s="45"/>
      <c r="I2205" s="45"/>
      <c r="J2205" s="45"/>
      <c r="K2205" s="45"/>
      <c r="L2205" s="45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</row>
    <row r="2206" spans="1:32" ht="11.25" customHeight="1">
      <c r="A2206" s="30">
        <f t="shared" ref="A2206" si="455">A2197+1</f>
        <v>45897</v>
      </c>
      <c r="B2206" s="30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</row>
    <row r="2207" spans="1:32" ht="11.25" customHeight="1">
      <c r="A2207" s="30"/>
      <c r="B2207" s="30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</row>
    <row r="2208" spans="1:32" ht="11.25" customHeight="1">
      <c r="A2208" s="30"/>
      <c r="B2208" s="30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</row>
    <row r="2209" spans="1:32" ht="11.25" customHeight="1">
      <c r="A2209" s="30"/>
      <c r="B2209" s="30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</row>
    <row r="2210" spans="1:32" ht="11.25" customHeight="1">
      <c r="A2210" s="31">
        <f t="shared" ref="A2210" si="456">A2206</f>
        <v>45897</v>
      </c>
      <c r="B2210" s="31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</row>
    <row r="2211" spans="1:32" ht="11.25" customHeight="1">
      <c r="A2211" s="31"/>
      <c r="B2211" s="31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</row>
    <row r="2212" spans="1:32" ht="11.25" customHeight="1">
      <c r="A2212" s="32" t="str">
        <f>IF(COUNTIF($N$18:$N$60,A2206)=1,VLOOKUP(A2206,$N$18:$O$60,2,0),"")</f>
        <v/>
      </c>
      <c r="B2212" s="32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</row>
    <row r="2213" spans="1:32" ht="11.25" customHeight="1">
      <c r="A2213" s="33"/>
      <c r="B2213" s="33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</row>
    <row r="2214" spans="1:32" ht="11.25" customHeight="1">
      <c r="A2214" s="7"/>
      <c r="B2214" s="7"/>
      <c r="C2214" s="45"/>
      <c r="D2214" s="45"/>
      <c r="E2214" s="45"/>
      <c r="F2214" s="45"/>
      <c r="G2214" s="45"/>
      <c r="H2214" s="45"/>
      <c r="I2214" s="45"/>
      <c r="J2214" s="45"/>
      <c r="K2214" s="45"/>
      <c r="L2214" s="45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</row>
    <row r="2215" spans="1:32" ht="11.25" customHeight="1">
      <c r="A2215" s="30">
        <f t="shared" ref="A2215" si="457">A2206+1</f>
        <v>45898</v>
      </c>
      <c r="B2215" s="30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</row>
    <row r="2216" spans="1:32" ht="11.25" customHeight="1">
      <c r="A2216" s="30"/>
      <c r="B2216" s="30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</row>
    <row r="2217" spans="1:32" ht="11.25" customHeight="1">
      <c r="A2217" s="30"/>
      <c r="B2217" s="30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</row>
    <row r="2218" spans="1:32" ht="11.25" customHeight="1">
      <c r="A2218" s="30"/>
      <c r="B2218" s="30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</row>
    <row r="2219" spans="1:32" ht="11.25" customHeight="1">
      <c r="A2219" s="31">
        <f t="shared" ref="A2219" si="458">A2215</f>
        <v>45898</v>
      </c>
      <c r="B2219" s="31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</row>
    <row r="2220" spans="1:32" ht="11.25" customHeight="1">
      <c r="A2220" s="31"/>
      <c r="B2220" s="31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</row>
    <row r="2221" spans="1:32" ht="11.25" customHeight="1">
      <c r="A2221" s="32" t="str">
        <f>IF(COUNTIF($N$18:$N$60,A2215)=1,VLOOKUP(A2215,$N$18:$O$60,2,0),"")</f>
        <v/>
      </c>
      <c r="B2221" s="32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</row>
    <row r="2222" spans="1:32" ht="11.25" customHeight="1">
      <c r="A2222" s="33"/>
      <c r="B2222" s="33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</row>
    <row r="2223" spans="1:32" ht="11.25" customHeight="1">
      <c r="A2223" s="16"/>
      <c r="B2223" s="16"/>
      <c r="C2223" s="45"/>
      <c r="D2223" s="45"/>
      <c r="E2223" s="45"/>
      <c r="F2223" s="45"/>
      <c r="G2223" s="45"/>
      <c r="H2223" s="45"/>
      <c r="I2223" s="45"/>
      <c r="J2223" s="45"/>
      <c r="K2223" s="45"/>
      <c r="L2223" s="45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</row>
    <row r="2224" spans="1:32" ht="11.25" customHeight="1">
      <c r="A2224" s="39">
        <f t="shared" ref="A2224" si="459">A2215+1</f>
        <v>45899</v>
      </c>
      <c r="B2224" s="39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</row>
    <row r="2225" spans="1:32" ht="11.25" customHeight="1">
      <c r="A2225" s="39"/>
      <c r="B2225" s="39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</row>
    <row r="2226" spans="1:32" ht="11.25" customHeight="1">
      <c r="A2226" s="39"/>
      <c r="B2226" s="39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</row>
    <row r="2227" spans="1:32" ht="11.25" customHeight="1">
      <c r="A2227" s="39"/>
      <c r="B2227" s="39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</row>
    <row r="2228" spans="1:32" ht="11.25" customHeight="1">
      <c r="A2228" s="38">
        <f t="shared" ref="A2228" si="460">A2224</f>
        <v>45899</v>
      </c>
      <c r="B2228" s="38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</row>
    <row r="2229" spans="1:32" ht="11.25" customHeight="1">
      <c r="A2229" s="38"/>
      <c r="B2229" s="38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</row>
    <row r="2230" spans="1:32" ht="11.25" customHeight="1">
      <c r="A2230" s="36" t="str">
        <f>IF(COUNTIF($N$18:$N$60,A2224)=1,VLOOKUP(A2224,$N$18:$O$60,2,0),"")</f>
        <v/>
      </c>
      <c r="B2230" s="36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</row>
    <row r="2231" spans="1:32" ht="11.25" customHeight="1">
      <c r="A2231" s="37"/>
      <c r="B2231" s="37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</row>
    <row r="2232" spans="1:32" ht="11.25" customHeight="1">
      <c r="A2232" s="19"/>
      <c r="B2232" s="19"/>
      <c r="C2232" s="45"/>
      <c r="D2232" s="45"/>
      <c r="E2232" s="45"/>
      <c r="F2232" s="45"/>
      <c r="G2232" s="45"/>
      <c r="H2232" s="45"/>
      <c r="I2232" s="45"/>
      <c r="J2232" s="45"/>
      <c r="K2232" s="45"/>
      <c r="L2232" s="45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</row>
    <row r="2233" spans="1:32" ht="11.25" customHeight="1">
      <c r="A2233" s="39">
        <f t="shared" ref="A2233" si="461">A2224+1</f>
        <v>45900</v>
      </c>
      <c r="B2233" s="39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</row>
    <row r="2234" spans="1:32" ht="11.25" customHeight="1">
      <c r="A2234" s="39"/>
      <c r="B2234" s="39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</row>
    <row r="2235" spans="1:32" ht="11.25" customHeight="1">
      <c r="A2235" s="39"/>
      <c r="B2235" s="39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</row>
    <row r="2236" spans="1:32" ht="11.25" customHeight="1">
      <c r="A2236" s="39"/>
      <c r="B2236" s="39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</row>
    <row r="2237" spans="1:32" ht="11.25" customHeight="1">
      <c r="A2237" s="38">
        <f t="shared" ref="A2237" si="462">A2233</f>
        <v>45900</v>
      </c>
      <c r="B2237" s="38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</row>
    <row r="2238" spans="1:32" ht="11.25" customHeight="1">
      <c r="A2238" s="38"/>
      <c r="B2238" s="38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</row>
    <row r="2239" spans="1:32" ht="11.25" customHeight="1">
      <c r="A2239" s="36" t="str">
        <f>IF(COUNTIF($N$18:$N$60,A2233)=1,VLOOKUP(A2233,$N$18:$O$60,2,0),"")</f>
        <v/>
      </c>
      <c r="B2239" s="36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</row>
    <row r="2240" spans="1:32" ht="11.25" customHeight="1">
      <c r="A2240" s="37"/>
      <c r="B2240" s="37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</row>
    <row r="2241" spans="1:32" ht="33.75" customHeight="1">
      <c r="A2241" s="40">
        <f>TRUNC((A2243-WEEKDAY(A2243,2)-DATE(YEAR(A2243+4-WEEKDAY(A2243,2)),1,-10))/7)</f>
        <v>36</v>
      </c>
      <c r="B2241" s="40"/>
      <c r="C2241" s="35" t="str">
        <f>IF(MONTH(A2243)=MONTH(A2297),VLOOKUP(MONTH(A2243),$R$1:$S$12,2,2)&amp;" "&amp;YEAR(A2243),VLOOKUP(MONTH(A2243),$R$1:$S$12,2,2)&amp;" "&amp;YEAR(A2243)&amp;" / "&amp;VLOOKUP(MONTH(A2297),$R$1:$S$12,2,2)&amp;" "&amp;YEAR(A2297))</f>
        <v>September 2025</v>
      </c>
      <c r="D2241" s="35"/>
      <c r="E2241" s="35"/>
      <c r="F2241" s="35"/>
      <c r="G2241" s="35"/>
      <c r="H2241" s="35"/>
      <c r="I2241" s="35"/>
      <c r="J2241" s="35"/>
      <c r="K2241" s="35"/>
      <c r="L2241" s="35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</row>
    <row r="2242" spans="1:32" ht="11.25" customHeight="1">
      <c r="A2242" s="21"/>
      <c r="B2242" s="21"/>
      <c r="C2242" s="45"/>
      <c r="D2242" s="45"/>
      <c r="E2242" s="45"/>
      <c r="F2242" s="45"/>
      <c r="G2242" s="45"/>
      <c r="H2242" s="45"/>
      <c r="I2242" s="45"/>
      <c r="J2242" s="45"/>
      <c r="K2242" s="45"/>
      <c r="L2242" s="45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</row>
    <row r="2243" spans="1:32" ht="11.25" customHeight="1">
      <c r="A2243" s="30">
        <f t="shared" ref="A2243" si="463">A2233+1</f>
        <v>45901</v>
      </c>
      <c r="B2243" s="30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</row>
    <row r="2244" spans="1:32" ht="11.25" customHeight="1">
      <c r="A2244" s="30"/>
      <c r="B2244" s="30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</row>
    <row r="2245" spans="1:32" ht="11.25" customHeight="1">
      <c r="A2245" s="30"/>
      <c r="B2245" s="30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</row>
    <row r="2246" spans="1:32" ht="11.25" customHeight="1">
      <c r="A2246" s="30"/>
      <c r="B2246" s="30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</row>
    <row r="2247" spans="1:32" ht="11.25" customHeight="1">
      <c r="A2247" s="31">
        <f t="shared" ref="A2247" si="464">A2243</f>
        <v>45901</v>
      </c>
      <c r="B2247" s="31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</row>
    <row r="2248" spans="1:32" ht="11.25" customHeight="1">
      <c r="A2248" s="31"/>
      <c r="B2248" s="31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</row>
    <row r="2249" spans="1:32" ht="11.25" customHeight="1">
      <c r="A2249" s="32" t="str">
        <f>IF(COUNTIF($N$18:$N$60,A2243)=1,VLOOKUP(A2243,$N$18:$O$60,2,0),"")</f>
        <v/>
      </c>
      <c r="B2249" s="32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</row>
    <row r="2250" spans="1:32" ht="11.25" customHeight="1">
      <c r="A2250" s="33"/>
      <c r="B2250" s="33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</row>
    <row r="2251" spans="1:32" ht="11.25" customHeight="1">
      <c r="A2251" s="21"/>
      <c r="B2251" s="21"/>
      <c r="C2251" s="45"/>
      <c r="D2251" s="45"/>
      <c r="E2251" s="45"/>
      <c r="F2251" s="45"/>
      <c r="G2251" s="45"/>
      <c r="H2251" s="45"/>
      <c r="I2251" s="45"/>
      <c r="J2251" s="45"/>
      <c r="K2251" s="45"/>
      <c r="L2251" s="45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</row>
    <row r="2252" spans="1:32" ht="11.25" customHeight="1">
      <c r="A2252" s="30">
        <f t="shared" ref="A2252" si="465">A2243+1</f>
        <v>45902</v>
      </c>
      <c r="B2252" s="30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</row>
    <row r="2253" spans="1:32" ht="11.25" customHeight="1">
      <c r="A2253" s="30"/>
      <c r="B2253" s="30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</row>
    <row r="2254" spans="1:32" ht="11.25" customHeight="1">
      <c r="A2254" s="30"/>
      <c r="B2254" s="30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</row>
    <row r="2255" spans="1:32" ht="11.25" customHeight="1">
      <c r="A2255" s="30"/>
      <c r="B2255" s="30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</row>
    <row r="2256" spans="1:32" ht="11.25" customHeight="1">
      <c r="A2256" s="31">
        <f t="shared" ref="A2256" si="466">A2252</f>
        <v>45902</v>
      </c>
      <c r="B2256" s="31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</row>
    <row r="2257" spans="1:32" ht="11.25" customHeight="1">
      <c r="A2257" s="31"/>
      <c r="B2257" s="31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</row>
    <row r="2258" spans="1:32" ht="11.25" customHeight="1">
      <c r="A2258" s="32" t="str">
        <f>IF(COUNTIF($N$18:$N$60,A2252)=1,VLOOKUP(A2252,$N$18:$O$60,2,0),"")</f>
        <v/>
      </c>
      <c r="B2258" s="32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</row>
    <row r="2259" spans="1:32" ht="11.25" customHeight="1">
      <c r="A2259" s="33"/>
      <c r="B2259" s="33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</row>
    <row r="2260" spans="1:32" ht="11.25" customHeight="1">
      <c r="A2260" s="22"/>
      <c r="B2260" s="22"/>
      <c r="C2260" s="45"/>
      <c r="D2260" s="45"/>
      <c r="E2260" s="45"/>
      <c r="F2260" s="45"/>
      <c r="G2260" s="45"/>
      <c r="H2260" s="45"/>
      <c r="I2260" s="45"/>
      <c r="J2260" s="45"/>
      <c r="K2260" s="45"/>
      <c r="L2260" s="45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</row>
    <row r="2261" spans="1:32" ht="11.25" customHeight="1">
      <c r="A2261" s="30">
        <f t="shared" ref="A2261" si="467">A2252+1</f>
        <v>45903</v>
      </c>
      <c r="B2261" s="30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</row>
    <row r="2262" spans="1:32" ht="11.25" customHeight="1">
      <c r="A2262" s="30"/>
      <c r="B2262" s="30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</row>
    <row r="2263" spans="1:32" ht="11.25" customHeight="1">
      <c r="A2263" s="30"/>
      <c r="B2263" s="30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</row>
    <row r="2264" spans="1:32" ht="11.25" customHeight="1">
      <c r="A2264" s="30"/>
      <c r="B2264" s="30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</row>
    <row r="2265" spans="1:32" ht="11.25" customHeight="1">
      <c r="A2265" s="31">
        <f t="shared" ref="A2265" si="468">A2261</f>
        <v>45903</v>
      </c>
      <c r="B2265" s="31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</row>
    <row r="2266" spans="1:32" ht="11.25" customHeight="1">
      <c r="A2266" s="31"/>
      <c r="B2266" s="31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</row>
    <row r="2267" spans="1:32" ht="11.25" customHeight="1">
      <c r="A2267" s="32" t="str">
        <f>IF(COUNTIF($N$18:$N$60,A2261)=1,VLOOKUP(A2261,$N$18:$O$60,2,0),"")</f>
        <v/>
      </c>
      <c r="B2267" s="32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</row>
    <row r="2268" spans="1:32" ht="11.25" customHeight="1">
      <c r="A2268" s="33"/>
      <c r="B2268" s="33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</row>
    <row r="2269" spans="1:32" ht="11.25" customHeight="1">
      <c r="A2269" s="22"/>
      <c r="B2269" s="22"/>
      <c r="C2269" s="45"/>
      <c r="D2269" s="45"/>
      <c r="E2269" s="45"/>
      <c r="F2269" s="45"/>
      <c r="G2269" s="45"/>
      <c r="H2269" s="45"/>
      <c r="I2269" s="45"/>
      <c r="J2269" s="45"/>
      <c r="K2269" s="45"/>
      <c r="L2269" s="45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</row>
    <row r="2270" spans="1:32" ht="11.25" customHeight="1">
      <c r="A2270" s="30">
        <f t="shared" ref="A2270" si="469">A2261+1</f>
        <v>45904</v>
      </c>
      <c r="B2270" s="30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</row>
    <row r="2271" spans="1:32" ht="11.25" customHeight="1">
      <c r="A2271" s="30"/>
      <c r="B2271" s="30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</row>
    <row r="2272" spans="1:32" ht="11.25" customHeight="1">
      <c r="A2272" s="30"/>
      <c r="B2272" s="30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</row>
    <row r="2273" spans="1:32" ht="11.25" customHeight="1">
      <c r="A2273" s="30"/>
      <c r="B2273" s="30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</row>
    <row r="2274" spans="1:32" ht="11.25" customHeight="1">
      <c r="A2274" s="31">
        <f t="shared" ref="A2274" si="470">A2270</f>
        <v>45904</v>
      </c>
      <c r="B2274" s="31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</row>
    <row r="2275" spans="1:32" ht="11.25" customHeight="1">
      <c r="A2275" s="31"/>
      <c r="B2275" s="31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</row>
    <row r="2276" spans="1:32" ht="11.25" customHeight="1">
      <c r="A2276" s="32" t="str">
        <f>IF(COUNTIF($N$18:$N$60,A2270)=1,VLOOKUP(A2270,$N$18:$O$60,2,0),"")</f>
        <v/>
      </c>
      <c r="B2276" s="32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</row>
    <row r="2277" spans="1:32" ht="11.25" customHeight="1">
      <c r="A2277" s="33"/>
      <c r="B2277" s="33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</row>
    <row r="2278" spans="1:32" ht="11.25" customHeight="1">
      <c r="A2278" s="7"/>
      <c r="B2278" s="7"/>
      <c r="C2278" s="45"/>
      <c r="D2278" s="45"/>
      <c r="E2278" s="45"/>
      <c r="F2278" s="45"/>
      <c r="G2278" s="45"/>
      <c r="H2278" s="45"/>
      <c r="I2278" s="45"/>
      <c r="J2278" s="45"/>
      <c r="K2278" s="45"/>
      <c r="L2278" s="45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</row>
    <row r="2279" spans="1:32" ht="11.25" customHeight="1">
      <c r="A2279" s="30">
        <f t="shared" ref="A2279" si="471">A2270+1</f>
        <v>45905</v>
      </c>
      <c r="B2279" s="30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</row>
    <row r="2280" spans="1:32" ht="11.25" customHeight="1">
      <c r="A2280" s="30"/>
      <c r="B2280" s="30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</row>
    <row r="2281" spans="1:32" ht="11.25" customHeight="1">
      <c r="A2281" s="30"/>
      <c r="B2281" s="30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</row>
    <row r="2282" spans="1:32" ht="11.25" customHeight="1">
      <c r="A2282" s="30"/>
      <c r="B2282" s="30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</row>
    <row r="2283" spans="1:32" ht="11.25" customHeight="1">
      <c r="A2283" s="31">
        <f t="shared" ref="A2283" si="472">A2279</f>
        <v>45905</v>
      </c>
      <c r="B2283" s="31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</row>
    <row r="2284" spans="1:32" ht="11.25" customHeight="1">
      <c r="A2284" s="31"/>
      <c r="B2284" s="31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</row>
    <row r="2285" spans="1:32" ht="11.25" customHeight="1">
      <c r="A2285" s="32" t="str">
        <f>IF(COUNTIF($N$18:$N$60,A2279)=1,VLOOKUP(A2279,$N$18:$O$60,2,0),"")</f>
        <v/>
      </c>
      <c r="B2285" s="32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</row>
    <row r="2286" spans="1:32" ht="11.25" customHeight="1">
      <c r="A2286" s="33"/>
      <c r="B2286" s="33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</row>
    <row r="2287" spans="1:32" ht="11.25" customHeight="1">
      <c r="A2287" s="16"/>
      <c r="B2287" s="16"/>
      <c r="C2287" s="45"/>
      <c r="D2287" s="45"/>
      <c r="E2287" s="45"/>
      <c r="F2287" s="45"/>
      <c r="G2287" s="45"/>
      <c r="H2287" s="45"/>
      <c r="I2287" s="45"/>
      <c r="J2287" s="45"/>
      <c r="K2287" s="45"/>
      <c r="L2287" s="45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</row>
    <row r="2288" spans="1:32" ht="11.25" customHeight="1">
      <c r="A2288" s="39">
        <f t="shared" ref="A2288" si="473">A2279+1</f>
        <v>45906</v>
      </c>
      <c r="B2288" s="39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</row>
    <row r="2289" spans="1:32" ht="11.25" customHeight="1">
      <c r="A2289" s="39"/>
      <c r="B2289" s="39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</row>
    <row r="2290" spans="1:32" ht="11.25" customHeight="1">
      <c r="A2290" s="39"/>
      <c r="B2290" s="39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</row>
    <row r="2291" spans="1:32" ht="11.25" customHeight="1">
      <c r="A2291" s="39"/>
      <c r="B2291" s="39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</row>
    <row r="2292" spans="1:32" ht="11.25" customHeight="1">
      <c r="A2292" s="38">
        <f t="shared" ref="A2292" si="474">A2288</f>
        <v>45906</v>
      </c>
      <c r="B2292" s="38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</row>
    <row r="2293" spans="1:32" ht="11.25" customHeight="1">
      <c r="A2293" s="38"/>
      <c r="B2293" s="38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</row>
    <row r="2294" spans="1:32" ht="11.25" customHeight="1">
      <c r="A2294" s="36" t="str">
        <f>IF(COUNTIF($N$18:$N$60,A2288)=1,VLOOKUP(A2288,$N$18:$O$60,2,0),"")</f>
        <v/>
      </c>
      <c r="B2294" s="36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</row>
    <row r="2295" spans="1:32" ht="11.25" customHeight="1">
      <c r="A2295" s="37"/>
      <c r="B2295" s="37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</row>
    <row r="2296" spans="1:32" ht="11.25" customHeight="1">
      <c r="A2296" s="19"/>
      <c r="B2296" s="19"/>
      <c r="C2296" s="45"/>
      <c r="D2296" s="45"/>
      <c r="E2296" s="45"/>
      <c r="F2296" s="45"/>
      <c r="G2296" s="45"/>
      <c r="H2296" s="45"/>
      <c r="I2296" s="45"/>
      <c r="J2296" s="45"/>
      <c r="K2296" s="45"/>
      <c r="L2296" s="45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</row>
    <row r="2297" spans="1:32" ht="11.25" customHeight="1">
      <c r="A2297" s="39">
        <f t="shared" ref="A2297" si="475">A2288+1</f>
        <v>45907</v>
      </c>
      <c r="B2297" s="39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</row>
    <row r="2298" spans="1:32" ht="11.25" customHeight="1">
      <c r="A2298" s="39"/>
      <c r="B2298" s="39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</row>
    <row r="2299" spans="1:32" ht="11.25" customHeight="1">
      <c r="A2299" s="39"/>
      <c r="B2299" s="39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</row>
    <row r="2300" spans="1:32" ht="11.25" customHeight="1">
      <c r="A2300" s="39"/>
      <c r="B2300" s="39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</row>
    <row r="2301" spans="1:32" ht="11.25" customHeight="1">
      <c r="A2301" s="38">
        <f t="shared" ref="A2301" si="476">A2297</f>
        <v>45907</v>
      </c>
      <c r="B2301" s="38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</row>
    <row r="2302" spans="1:32" ht="11.25" customHeight="1">
      <c r="A2302" s="38"/>
      <c r="B2302" s="38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</row>
    <row r="2303" spans="1:32" ht="11.25" customHeight="1">
      <c r="A2303" s="36" t="str">
        <f>IF(COUNTIF($N$18:$N$60,A2297)=1,VLOOKUP(A2297,$N$18:$O$60,2,0),"")</f>
        <v/>
      </c>
      <c r="B2303" s="3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</row>
    <row r="2304" spans="1:32" ht="11.25" customHeight="1">
      <c r="A2304" s="37"/>
      <c r="B2304" s="37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</row>
    <row r="2305" spans="1:32" ht="33.75" customHeight="1">
      <c r="A2305" s="40">
        <f>TRUNC((A2307-WEEKDAY(A2307,2)-DATE(YEAR(A2307+4-WEEKDAY(A2307,2)),1,-10))/7)</f>
        <v>37</v>
      </c>
      <c r="B2305" s="40"/>
      <c r="C2305" s="35" t="str">
        <f>IF(MONTH(A2307)=MONTH(A2361),VLOOKUP(MONTH(A2307),$R$1:$S$12,2,2)&amp;" "&amp;YEAR(A2307),VLOOKUP(MONTH(A2307),$R$1:$S$12,2,2)&amp;" "&amp;YEAR(A2307)&amp;" / "&amp;VLOOKUP(MONTH(A2361),$R$1:$S$12,2,2)&amp;" "&amp;YEAR(A2361))</f>
        <v>September 2025</v>
      </c>
      <c r="D2305" s="35"/>
      <c r="E2305" s="35"/>
      <c r="F2305" s="35"/>
      <c r="G2305" s="35"/>
      <c r="H2305" s="35"/>
      <c r="I2305" s="35"/>
      <c r="J2305" s="35"/>
      <c r="K2305" s="35"/>
      <c r="L2305" s="35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</row>
    <row r="2306" spans="1:32" ht="11.25" customHeight="1">
      <c r="A2306" s="21"/>
      <c r="B2306" s="21"/>
      <c r="C2306" s="45"/>
      <c r="D2306" s="45"/>
      <c r="E2306" s="45"/>
      <c r="F2306" s="45"/>
      <c r="G2306" s="45"/>
      <c r="H2306" s="45"/>
      <c r="I2306" s="45"/>
      <c r="J2306" s="45"/>
      <c r="K2306" s="45"/>
      <c r="L2306" s="45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</row>
    <row r="2307" spans="1:32" ht="11.25" customHeight="1">
      <c r="A2307" s="30">
        <f t="shared" ref="A2307" si="477">A2297+1</f>
        <v>45908</v>
      </c>
      <c r="B2307" s="30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</row>
    <row r="2308" spans="1:32" ht="11.25" customHeight="1">
      <c r="A2308" s="30"/>
      <c r="B2308" s="30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</row>
    <row r="2309" spans="1:32" ht="11.25" customHeight="1">
      <c r="A2309" s="30"/>
      <c r="B2309" s="30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</row>
    <row r="2310" spans="1:32" ht="11.25" customHeight="1">
      <c r="A2310" s="30"/>
      <c r="B2310" s="30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</row>
    <row r="2311" spans="1:32" ht="11.25" customHeight="1">
      <c r="A2311" s="31">
        <f t="shared" ref="A2311" si="478">A2307</f>
        <v>45908</v>
      </c>
      <c r="B2311" s="31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</row>
    <row r="2312" spans="1:32" ht="11.25" customHeight="1">
      <c r="A2312" s="31"/>
      <c r="B2312" s="31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</row>
    <row r="2313" spans="1:32" ht="11.25" customHeight="1">
      <c r="A2313" s="32" t="str">
        <f>IF(COUNTIF($N$18:$N$60,A2307)=1,VLOOKUP(A2307,$N$18:$O$60,2,0),"")</f>
        <v/>
      </c>
      <c r="B2313" s="32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</row>
    <row r="2314" spans="1:32" ht="11.25" customHeight="1">
      <c r="A2314" s="33"/>
      <c r="B2314" s="33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</row>
    <row r="2315" spans="1:32" ht="11.25" customHeight="1">
      <c r="A2315" s="21"/>
      <c r="B2315" s="21"/>
      <c r="C2315" s="45"/>
      <c r="D2315" s="45"/>
      <c r="E2315" s="45"/>
      <c r="F2315" s="45"/>
      <c r="G2315" s="45"/>
      <c r="H2315" s="45"/>
      <c r="I2315" s="45"/>
      <c r="J2315" s="45"/>
      <c r="K2315" s="45"/>
      <c r="L2315" s="45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</row>
    <row r="2316" spans="1:32" ht="11.25" customHeight="1">
      <c r="A2316" s="30">
        <f t="shared" ref="A2316" si="479">A2307+1</f>
        <v>45909</v>
      </c>
      <c r="B2316" s="30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</row>
    <row r="2317" spans="1:32" ht="11.25" customHeight="1">
      <c r="A2317" s="30"/>
      <c r="B2317" s="30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</row>
    <row r="2318" spans="1:32" ht="11.25" customHeight="1">
      <c r="A2318" s="30"/>
      <c r="B2318" s="30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</row>
    <row r="2319" spans="1:32" ht="11.25" customHeight="1">
      <c r="A2319" s="30"/>
      <c r="B2319" s="30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</row>
    <row r="2320" spans="1:32" ht="11.25" customHeight="1">
      <c r="A2320" s="31">
        <f t="shared" ref="A2320" si="480">A2316</f>
        <v>45909</v>
      </c>
      <c r="B2320" s="31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</row>
    <row r="2321" spans="1:32" ht="11.25" customHeight="1">
      <c r="A2321" s="31"/>
      <c r="B2321" s="31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</row>
    <row r="2322" spans="1:32" ht="11.25" customHeight="1">
      <c r="A2322" s="32" t="str">
        <f>IF(COUNTIF($N$18:$N$60,A2316)=1,VLOOKUP(A2316,$N$18:$O$60,2,0),"")</f>
        <v/>
      </c>
      <c r="B2322" s="32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</row>
    <row r="2323" spans="1:32" ht="11.25" customHeight="1">
      <c r="A2323" s="33"/>
      <c r="B2323" s="33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</row>
    <row r="2324" spans="1:32" ht="11.25" customHeight="1">
      <c r="A2324" s="22"/>
      <c r="B2324" s="22"/>
      <c r="C2324" s="45"/>
      <c r="D2324" s="45"/>
      <c r="E2324" s="45"/>
      <c r="F2324" s="45"/>
      <c r="G2324" s="45"/>
      <c r="H2324" s="45"/>
      <c r="I2324" s="45"/>
      <c r="J2324" s="45"/>
      <c r="K2324" s="45"/>
      <c r="L2324" s="45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</row>
    <row r="2325" spans="1:32" ht="11.25" customHeight="1">
      <c r="A2325" s="30">
        <f t="shared" ref="A2325" si="481">A2316+1</f>
        <v>45910</v>
      </c>
      <c r="B2325" s="30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</row>
    <row r="2326" spans="1:32" ht="11.25" customHeight="1">
      <c r="A2326" s="30"/>
      <c r="B2326" s="30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</row>
    <row r="2327" spans="1:32" ht="11.25" customHeight="1">
      <c r="A2327" s="30"/>
      <c r="B2327" s="30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</row>
    <row r="2328" spans="1:32" ht="11.25" customHeight="1">
      <c r="A2328" s="30"/>
      <c r="B2328" s="30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</row>
    <row r="2329" spans="1:32" ht="11.25" customHeight="1">
      <c r="A2329" s="31">
        <f t="shared" ref="A2329" si="482">A2325</f>
        <v>45910</v>
      </c>
      <c r="B2329" s="31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</row>
    <row r="2330" spans="1:32" ht="11.25" customHeight="1">
      <c r="A2330" s="31"/>
      <c r="B2330" s="31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</row>
    <row r="2331" spans="1:32" ht="11.25" customHeight="1">
      <c r="A2331" s="32" t="str">
        <f>IF(COUNTIF($N$18:$N$60,A2325)=1,VLOOKUP(A2325,$N$18:$O$60,2,0),"")</f>
        <v/>
      </c>
      <c r="B2331" s="32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</row>
    <row r="2332" spans="1:32" ht="11.25" customHeight="1">
      <c r="A2332" s="33"/>
      <c r="B2332" s="33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</row>
    <row r="2333" spans="1:32" ht="11.25" customHeight="1">
      <c r="A2333" s="22"/>
      <c r="B2333" s="22"/>
      <c r="C2333" s="45"/>
      <c r="D2333" s="45"/>
      <c r="E2333" s="45"/>
      <c r="F2333" s="45"/>
      <c r="G2333" s="45"/>
      <c r="H2333" s="45"/>
      <c r="I2333" s="45"/>
      <c r="J2333" s="45"/>
      <c r="K2333" s="45"/>
      <c r="L2333" s="45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</row>
    <row r="2334" spans="1:32" ht="11.25" customHeight="1">
      <c r="A2334" s="30">
        <f t="shared" ref="A2334" si="483">A2325+1</f>
        <v>45911</v>
      </c>
      <c r="B2334" s="30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</row>
    <row r="2335" spans="1:32" ht="11.25" customHeight="1">
      <c r="A2335" s="30"/>
      <c r="B2335" s="30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</row>
    <row r="2336" spans="1:32" ht="11.25" customHeight="1">
      <c r="A2336" s="30"/>
      <c r="B2336" s="30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</row>
    <row r="2337" spans="1:32" ht="11.25" customHeight="1">
      <c r="A2337" s="30"/>
      <c r="B2337" s="30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</row>
    <row r="2338" spans="1:32" ht="11.25" customHeight="1">
      <c r="A2338" s="31">
        <f t="shared" ref="A2338" si="484">A2334</f>
        <v>45911</v>
      </c>
      <c r="B2338" s="31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</row>
    <row r="2339" spans="1:32" ht="11.25" customHeight="1">
      <c r="A2339" s="31"/>
      <c r="B2339" s="31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</row>
    <row r="2340" spans="1:32" ht="11.25" customHeight="1">
      <c r="A2340" s="32" t="str">
        <f>IF(COUNTIF($N$18:$N$60,A2334)=1,VLOOKUP(A2334,$N$18:$O$60,2,0),"")</f>
        <v/>
      </c>
      <c r="B2340" s="32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</row>
    <row r="2341" spans="1:32" ht="11.25" customHeight="1">
      <c r="A2341" s="33"/>
      <c r="B2341" s="33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</row>
    <row r="2342" spans="1:32" ht="11.25" customHeight="1">
      <c r="A2342" s="7"/>
      <c r="B2342" s="7"/>
      <c r="C2342" s="45"/>
      <c r="D2342" s="45"/>
      <c r="E2342" s="45"/>
      <c r="F2342" s="45"/>
      <c r="G2342" s="45"/>
      <c r="H2342" s="45"/>
      <c r="I2342" s="45"/>
      <c r="J2342" s="45"/>
      <c r="K2342" s="45"/>
      <c r="L2342" s="45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</row>
    <row r="2343" spans="1:32" ht="11.25" customHeight="1">
      <c r="A2343" s="30">
        <f t="shared" ref="A2343" si="485">A2334+1</f>
        <v>45912</v>
      </c>
      <c r="B2343" s="30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</row>
    <row r="2344" spans="1:32" ht="11.25" customHeight="1">
      <c r="A2344" s="30"/>
      <c r="B2344" s="30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</row>
    <row r="2345" spans="1:32" ht="11.25" customHeight="1">
      <c r="A2345" s="30"/>
      <c r="B2345" s="30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</row>
    <row r="2346" spans="1:32" ht="11.25" customHeight="1">
      <c r="A2346" s="30"/>
      <c r="B2346" s="30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</row>
    <row r="2347" spans="1:32" ht="11.25" customHeight="1">
      <c r="A2347" s="31">
        <f t="shared" ref="A2347" si="486">A2343</f>
        <v>45912</v>
      </c>
      <c r="B2347" s="31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</row>
    <row r="2348" spans="1:32" ht="11.25" customHeight="1">
      <c r="A2348" s="31"/>
      <c r="B2348" s="31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</row>
    <row r="2349" spans="1:32" ht="11.25" customHeight="1">
      <c r="A2349" s="32" t="str">
        <f>IF(COUNTIF($N$18:$N$60,A2343)=1,VLOOKUP(A2343,$N$18:$O$60,2,0),"")</f>
        <v/>
      </c>
      <c r="B2349" s="32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</row>
    <row r="2350" spans="1:32" ht="11.25" customHeight="1">
      <c r="A2350" s="33"/>
      <c r="B2350" s="33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</row>
    <row r="2351" spans="1:32" ht="11.25" customHeight="1">
      <c r="A2351" s="16"/>
      <c r="B2351" s="16"/>
      <c r="C2351" s="45"/>
      <c r="D2351" s="45"/>
      <c r="E2351" s="45"/>
      <c r="F2351" s="45"/>
      <c r="G2351" s="45"/>
      <c r="H2351" s="45"/>
      <c r="I2351" s="45"/>
      <c r="J2351" s="45"/>
      <c r="K2351" s="45"/>
      <c r="L2351" s="45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</row>
    <row r="2352" spans="1:32" ht="11.25" customHeight="1">
      <c r="A2352" s="39">
        <f t="shared" ref="A2352" si="487">A2343+1</f>
        <v>45913</v>
      </c>
      <c r="B2352" s="39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</row>
    <row r="2353" spans="1:32" ht="11.25" customHeight="1">
      <c r="A2353" s="39"/>
      <c r="B2353" s="39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</row>
    <row r="2354" spans="1:32" ht="11.25" customHeight="1">
      <c r="A2354" s="39"/>
      <c r="B2354" s="39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</row>
    <row r="2355" spans="1:32" ht="11.25" customHeight="1">
      <c r="A2355" s="39"/>
      <c r="B2355" s="39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</row>
    <row r="2356" spans="1:32" ht="11.25" customHeight="1">
      <c r="A2356" s="38">
        <f t="shared" ref="A2356" si="488">A2352</f>
        <v>45913</v>
      </c>
      <c r="B2356" s="38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</row>
    <row r="2357" spans="1:32" ht="11.25" customHeight="1">
      <c r="A2357" s="38"/>
      <c r="B2357" s="38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</row>
    <row r="2358" spans="1:32" ht="11.25" customHeight="1">
      <c r="A2358" s="36" t="str">
        <f>IF(COUNTIF($N$18:$N$60,A2352)=1,VLOOKUP(A2352,$N$18:$O$60,2,0),"")</f>
        <v/>
      </c>
      <c r="B2358" s="36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</row>
    <row r="2359" spans="1:32" ht="11.25" customHeight="1">
      <c r="A2359" s="37"/>
      <c r="B2359" s="37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</row>
    <row r="2360" spans="1:32" ht="11.25" customHeight="1">
      <c r="A2360" s="19"/>
      <c r="B2360" s="19"/>
      <c r="C2360" s="45"/>
      <c r="D2360" s="45"/>
      <c r="E2360" s="45"/>
      <c r="F2360" s="45"/>
      <c r="G2360" s="45"/>
      <c r="H2360" s="45"/>
      <c r="I2360" s="45"/>
      <c r="J2360" s="45"/>
      <c r="K2360" s="45"/>
      <c r="L2360" s="45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</row>
    <row r="2361" spans="1:32" ht="11.25" customHeight="1">
      <c r="A2361" s="39">
        <f t="shared" ref="A2361" si="489">A2352+1</f>
        <v>45914</v>
      </c>
      <c r="B2361" s="39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</row>
    <row r="2362" spans="1:32" ht="11.25" customHeight="1">
      <c r="A2362" s="39"/>
      <c r="B2362" s="39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</row>
    <row r="2363" spans="1:32" ht="11.25" customHeight="1">
      <c r="A2363" s="39"/>
      <c r="B2363" s="39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</row>
    <row r="2364" spans="1:32" ht="11.25" customHeight="1">
      <c r="A2364" s="39"/>
      <c r="B2364" s="39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</row>
    <row r="2365" spans="1:32" ht="11.25" customHeight="1">
      <c r="A2365" s="38">
        <f t="shared" ref="A2365" si="490">A2361</f>
        <v>45914</v>
      </c>
      <c r="B2365" s="38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</row>
    <row r="2366" spans="1:32" ht="11.25" customHeight="1">
      <c r="A2366" s="38"/>
      <c r="B2366" s="38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</row>
    <row r="2367" spans="1:32" ht="11.25" customHeight="1">
      <c r="A2367" s="36" t="str">
        <f>IF(COUNTIF($N$18:$N$60,A2361)=1,VLOOKUP(A2361,$N$18:$O$60,2,0),"")</f>
        <v/>
      </c>
      <c r="B2367" s="36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</row>
    <row r="2368" spans="1:32" ht="11.25" customHeight="1">
      <c r="A2368" s="37"/>
      <c r="B2368" s="37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</row>
    <row r="2369" spans="1:32" ht="33.75" customHeight="1">
      <c r="A2369" s="40">
        <f>TRUNC((A2371-WEEKDAY(A2371,2)-DATE(YEAR(A2371+4-WEEKDAY(A2371,2)),1,-10))/7)</f>
        <v>38</v>
      </c>
      <c r="B2369" s="40"/>
      <c r="C2369" s="35" t="str">
        <f>IF(MONTH(A2371)=MONTH(A2425),VLOOKUP(MONTH(A2371),$R$1:$S$12,2,2)&amp;" "&amp;YEAR(A2371),VLOOKUP(MONTH(A2371),$R$1:$S$12,2,2)&amp;" "&amp;YEAR(A2371)&amp;" / "&amp;VLOOKUP(MONTH(A2425),$R$1:$S$12,2,2)&amp;" "&amp;YEAR(A2425))</f>
        <v>September 2025</v>
      </c>
      <c r="D2369" s="35"/>
      <c r="E2369" s="35"/>
      <c r="F2369" s="35"/>
      <c r="G2369" s="35"/>
      <c r="H2369" s="35"/>
      <c r="I2369" s="35"/>
      <c r="J2369" s="35"/>
      <c r="K2369" s="35"/>
      <c r="L2369" s="35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</row>
    <row r="2370" spans="1:32" ht="11.25" customHeight="1">
      <c r="A2370" s="21"/>
      <c r="B2370" s="21"/>
      <c r="C2370" s="45"/>
      <c r="D2370" s="45"/>
      <c r="E2370" s="45"/>
      <c r="F2370" s="45"/>
      <c r="G2370" s="45"/>
      <c r="H2370" s="45"/>
      <c r="I2370" s="45"/>
      <c r="J2370" s="45"/>
      <c r="K2370" s="45"/>
      <c r="L2370" s="45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</row>
    <row r="2371" spans="1:32" ht="11.25" customHeight="1">
      <c r="A2371" s="30">
        <f t="shared" ref="A2371" si="491">A2361+1</f>
        <v>45915</v>
      </c>
      <c r="B2371" s="30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</row>
    <row r="2372" spans="1:32" ht="11.25" customHeight="1">
      <c r="A2372" s="30"/>
      <c r="B2372" s="30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</row>
    <row r="2373" spans="1:32" ht="11.25" customHeight="1">
      <c r="A2373" s="30"/>
      <c r="B2373" s="30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</row>
    <row r="2374" spans="1:32" ht="11.25" customHeight="1">
      <c r="A2374" s="30"/>
      <c r="B2374" s="30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</row>
    <row r="2375" spans="1:32" ht="11.25" customHeight="1">
      <c r="A2375" s="31">
        <f t="shared" ref="A2375" si="492">A2371</f>
        <v>45915</v>
      </c>
      <c r="B2375" s="31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</row>
    <row r="2376" spans="1:32" ht="11.25" customHeight="1">
      <c r="A2376" s="31"/>
      <c r="B2376" s="31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</row>
    <row r="2377" spans="1:32" ht="11.25" customHeight="1">
      <c r="A2377" s="32" t="str">
        <f>IF(COUNTIF($N$18:$N$60,A2371)=1,VLOOKUP(A2371,$N$18:$O$60,2,0),"")</f>
        <v/>
      </c>
      <c r="B2377" s="32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</row>
    <row r="2378" spans="1:32" ht="11.25" customHeight="1">
      <c r="A2378" s="33"/>
      <c r="B2378" s="33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</row>
    <row r="2379" spans="1:32" ht="11.25" customHeight="1">
      <c r="A2379" s="21"/>
      <c r="B2379" s="21"/>
      <c r="C2379" s="45"/>
      <c r="D2379" s="45"/>
      <c r="E2379" s="45"/>
      <c r="F2379" s="45"/>
      <c r="G2379" s="45"/>
      <c r="H2379" s="45"/>
      <c r="I2379" s="45"/>
      <c r="J2379" s="45"/>
      <c r="K2379" s="45"/>
      <c r="L2379" s="45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</row>
    <row r="2380" spans="1:32" ht="11.25" customHeight="1">
      <c r="A2380" s="30">
        <f t="shared" ref="A2380" si="493">A2371+1</f>
        <v>45916</v>
      </c>
      <c r="B2380" s="30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</row>
    <row r="2381" spans="1:32" ht="11.25" customHeight="1">
      <c r="A2381" s="30"/>
      <c r="B2381" s="30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</row>
    <row r="2382" spans="1:32" ht="11.25" customHeight="1">
      <c r="A2382" s="30"/>
      <c r="B2382" s="30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</row>
    <row r="2383" spans="1:32" ht="11.25" customHeight="1">
      <c r="A2383" s="30"/>
      <c r="B2383" s="30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</row>
    <row r="2384" spans="1:32" ht="11.25" customHeight="1">
      <c r="A2384" s="31">
        <f t="shared" ref="A2384" si="494">A2380</f>
        <v>45916</v>
      </c>
      <c r="B2384" s="31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</row>
    <row r="2385" spans="1:32" ht="11.25" customHeight="1">
      <c r="A2385" s="31"/>
      <c r="B2385" s="31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</row>
    <row r="2386" spans="1:32" ht="11.25" customHeight="1">
      <c r="A2386" s="32" t="str">
        <f>IF(COUNTIF($N$18:$N$60,A2380)=1,VLOOKUP(A2380,$N$18:$O$60,2,0),"")</f>
        <v/>
      </c>
      <c r="B2386" s="32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</row>
    <row r="2387" spans="1:32" ht="11.25" customHeight="1">
      <c r="A2387" s="33"/>
      <c r="B2387" s="33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</row>
    <row r="2388" spans="1:32" ht="11.25" customHeight="1">
      <c r="A2388" s="22"/>
      <c r="B2388" s="22"/>
      <c r="C2388" s="45"/>
      <c r="D2388" s="45"/>
      <c r="E2388" s="45"/>
      <c r="F2388" s="45"/>
      <c r="G2388" s="45"/>
      <c r="H2388" s="45"/>
      <c r="I2388" s="45"/>
      <c r="J2388" s="45"/>
      <c r="K2388" s="45"/>
      <c r="L2388" s="45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</row>
    <row r="2389" spans="1:32" ht="11.25" customHeight="1">
      <c r="A2389" s="30">
        <f t="shared" ref="A2389" si="495">A2380+1</f>
        <v>45917</v>
      </c>
      <c r="B2389" s="30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</row>
    <row r="2390" spans="1:32" ht="11.25" customHeight="1">
      <c r="A2390" s="30"/>
      <c r="B2390" s="30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</row>
    <row r="2391" spans="1:32" ht="11.25" customHeight="1">
      <c r="A2391" s="30"/>
      <c r="B2391" s="30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</row>
    <row r="2392" spans="1:32" ht="11.25" customHeight="1">
      <c r="A2392" s="30"/>
      <c r="B2392" s="30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</row>
    <row r="2393" spans="1:32" ht="11.25" customHeight="1">
      <c r="A2393" s="31">
        <f t="shared" ref="A2393" si="496">A2389</f>
        <v>45917</v>
      </c>
      <c r="B2393" s="31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</row>
    <row r="2394" spans="1:32" ht="11.25" customHeight="1">
      <c r="A2394" s="31"/>
      <c r="B2394" s="31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</row>
    <row r="2395" spans="1:32" ht="11.25" customHeight="1">
      <c r="A2395" s="32" t="str">
        <f>IF(COUNTIF($N$18:$N$60,A2389)=1,VLOOKUP(A2389,$N$18:$O$60,2,0),"")</f>
        <v/>
      </c>
      <c r="B2395" s="32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</row>
    <row r="2396" spans="1:32" ht="11.25" customHeight="1">
      <c r="A2396" s="33"/>
      <c r="B2396" s="33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</row>
    <row r="2397" spans="1:32" ht="11.25" customHeight="1">
      <c r="A2397" s="22"/>
      <c r="B2397" s="22"/>
      <c r="C2397" s="45"/>
      <c r="D2397" s="45"/>
      <c r="E2397" s="45"/>
      <c r="F2397" s="45"/>
      <c r="G2397" s="45"/>
      <c r="H2397" s="45"/>
      <c r="I2397" s="45"/>
      <c r="J2397" s="45"/>
      <c r="K2397" s="45"/>
      <c r="L2397" s="45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</row>
    <row r="2398" spans="1:32" ht="11.25" customHeight="1">
      <c r="A2398" s="30">
        <f t="shared" ref="A2398" si="497">A2389+1</f>
        <v>45918</v>
      </c>
      <c r="B2398" s="30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</row>
    <row r="2399" spans="1:32" ht="11.25" customHeight="1">
      <c r="A2399" s="30"/>
      <c r="B2399" s="30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</row>
    <row r="2400" spans="1:32" ht="11.25" customHeight="1">
      <c r="A2400" s="30"/>
      <c r="B2400" s="30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</row>
    <row r="2401" spans="1:32" ht="11.25" customHeight="1">
      <c r="A2401" s="30"/>
      <c r="B2401" s="30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</row>
    <row r="2402" spans="1:32" ht="11.25" customHeight="1">
      <c r="A2402" s="31">
        <f t="shared" ref="A2402" si="498">A2398</f>
        <v>45918</v>
      </c>
      <c r="B2402" s="31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</row>
    <row r="2403" spans="1:32" ht="11.25" customHeight="1">
      <c r="A2403" s="31"/>
      <c r="B2403" s="31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</row>
    <row r="2404" spans="1:32" ht="11.25" customHeight="1">
      <c r="A2404" s="32" t="str">
        <f>IF(COUNTIF($N$18:$N$60,A2398)=1,VLOOKUP(A2398,$N$18:$O$60,2,0),"")</f>
        <v/>
      </c>
      <c r="B2404" s="32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</row>
    <row r="2405" spans="1:32" ht="11.25" customHeight="1">
      <c r="A2405" s="33"/>
      <c r="B2405" s="33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</row>
    <row r="2406" spans="1:32" ht="11.25" customHeight="1">
      <c r="A2406" s="7"/>
      <c r="B2406" s="7"/>
      <c r="C2406" s="45"/>
      <c r="D2406" s="45"/>
      <c r="E2406" s="45"/>
      <c r="F2406" s="45"/>
      <c r="G2406" s="45"/>
      <c r="H2406" s="45"/>
      <c r="I2406" s="45"/>
      <c r="J2406" s="45"/>
      <c r="K2406" s="45"/>
      <c r="L2406" s="45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</row>
    <row r="2407" spans="1:32" ht="11.25" customHeight="1">
      <c r="A2407" s="30">
        <f t="shared" ref="A2407" si="499">A2398+1</f>
        <v>45919</v>
      </c>
      <c r="B2407" s="30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</row>
    <row r="2408" spans="1:32" ht="11.25" customHeight="1">
      <c r="A2408" s="30"/>
      <c r="B2408" s="30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</row>
    <row r="2409" spans="1:32" ht="11.25" customHeight="1">
      <c r="A2409" s="30"/>
      <c r="B2409" s="30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</row>
    <row r="2410" spans="1:32" ht="11.25" customHeight="1">
      <c r="A2410" s="30"/>
      <c r="B2410" s="30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</row>
    <row r="2411" spans="1:32" ht="11.25" customHeight="1">
      <c r="A2411" s="31">
        <f t="shared" ref="A2411" si="500">A2407</f>
        <v>45919</v>
      </c>
      <c r="B2411" s="31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</row>
    <row r="2412" spans="1:32" ht="11.25" customHeight="1">
      <c r="A2412" s="31"/>
      <c r="B2412" s="31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</row>
    <row r="2413" spans="1:32" ht="11.25" customHeight="1">
      <c r="A2413" s="32" t="str">
        <f>IF(COUNTIF($N$18:$N$60,A2407)=1,VLOOKUP(A2407,$N$18:$O$60,2,0),"")</f>
        <v/>
      </c>
      <c r="B2413" s="32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</row>
    <row r="2414" spans="1:32" ht="11.25" customHeight="1">
      <c r="A2414" s="33"/>
      <c r="B2414" s="33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</row>
    <row r="2415" spans="1:32" ht="11.25" customHeight="1">
      <c r="A2415" s="16"/>
      <c r="B2415" s="16"/>
      <c r="C2415" s="45"/>
      <c r="D2415" s="45"/>
      <c r="E2415" s="45"/>
      <c r="F2415" s="45"/>
      <c r="G2415" s="45"/>
      <c r="H2415" s="45"/>
      <c r="I2415" s="45"/>
      <c r="J2415" s="45"/>
      <c r="K2415" s="45"/>
      <c r="L2415" s="45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</row>
    <row r="2416" spans="1:32" ht="11.25" customHeight="1">
      <c r="A2416" s="39">
        <f t="shared" ref="A2416" si="501">A2407+1</f>
        <v>45920</v>
      </c>
      <c r="B2416" s="39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</row>
    <row r="2417" spans="1:32" ht="11.25" customHeight="1">
      <c r="A2417" s="39"/>
      <c r="B2417" s="39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</row>
    <row r="2418" spans="1:32" ht="11.25" customHeight="1">
      <c r="A2418" s="39"/>
      <c r="B2418" s="39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</row>
    <row r="2419" spans="1:32" ht="11.25" customHeight="1">
      <c r="A2419" s="39"/>
      <c r="B2419" s="39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</row>
    <row r="2420" spans="1:32" ht="11.25" customHeight="1">
      <c r="A2420" s="38">
        <f t="shared" ref="A2420" si="502">A2416</f>
        <v>45920</v>
      </c>
      <c r="B2420" s="38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</row>
    <row r="2421" spans="1:32" ht="11.25" customHeight="1">
      <c r="A2421" s="38"/>
      <c r="B2421" s="38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</row>
    <row r="2422" spans="1:32" ht="11.25" customHeight="1">
      <c r="A2422" s="36" t="str">
        <f>IF(COUNTIF($N$18:$N$60,A2416)=1,VLOOKUP(A2416,$N$18:$O$60,2,0),"")</f>
        <v/>
      </c>
      <c r="B2422" s="36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</row>
    <row r="2423" spans="1:32" ht="11.25" customHeight="1">
      <c r="A2423" s="37"/>
      <c r="B2423" s="37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</row>
    <row r="2424" spans="1:32" ht="11.25" customHeight="1">
      <c r="A2424" s="19"/>
      <c r="B2424" s="19"/>
      <c r="C2424" s="45"/>
      <c r="D2424" s="45"/>
      <c r="E2424" s="45"/>
      <c r="F2424" s="45"/>
      <c r="G2424" s="45"/>
      <c r="H2424" s="45"/>
      <c r="I2424" s="45"/>
      <c r="J2424" s="45"/>
      <c r="K2424" s="45"/>
      <c r="L2424" s="45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</row>
    <row r="2425" spans="1:32" ht="11.25" customHeight="1">
      <c r="A2425" s="39">
        <f t="shared" ref="A2425" si="503">A2416+1</f>
        <v>45921</v>
      </c>
      <c r="B2425" s="39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</row>
    <row r="2426" spans="1:32" ht="11.25" customHeight="1">
      <c r="A2426" s="39"/>
      <c r="B2426" s="39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</row>
    <row r="2427" spans="1:32" ht="11.25" customHeight="1">
      <c r="A2427" s="39"/>
      <c r="B2427" s="39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</row>
    <row r="2428" spans="1:32" ht="11.25" customHeight="1">
      <c r="A2428" s="39"/>
      <c r="B2428" s="39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</row>
    <row r="2429" spans="1:32" ht="11.25" customHeight="1">
      <c r="A2429" s="38">
        <f t="shared" ref="A2429" si="504">A2425</f>
        <v>45921</v>
      </c>
      <c r="B2429" s="38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</row>
    <row r="2430" spans="1:32" ht="11.25" customHeight="1">
      <c r="A2430" s="38"/>
      <c r="B2430" s="38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</row>
    <row r="2431" spans="1:32" ht="11.25" customHeight="1">
      <c r="A2431" s="36" t="str">
        <f>IF(COUNTIF($N$18:$N$60,A2425)=1,VLOOKUP(A2425,$N$18:$O$60,2,0),"")</f>
        <v/>
      </c>
      <c r="B2431" s="36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</row>
    <row r="2432" spans="1:32" ht="11.25" customHeight="1">
      <c r="A2432" s="37"/>
      <c r="B2432" s="37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</row>
    <row r="2433" spans="1:32" ht="33.75" customHeight="1">
      <c r="A2433" s="40">
        <f>TRUNC((A2435-WEEKDAY(A2435,2)-DATE(YEAR(A2435+4-WEEKDAY(A2435,2)),1,-10))/7)</f>
        <v>39</v>
      </c>
      <c r="B2433" s="40"/>
      <c r="C2433" s="35" t="str">
        <f>IF(MONTH(A2435)=MONTH(A2489),VLOOKUP(MONTH(A2435),$R$1:$S$12,2,2)&amp;" "&amp;YEAR(A2435),VLOOKUP(MONTH(A2435),$R$1:$S$12,2,2)&amp;" "&amp;YEAR(A2435)&amp;" / "&amp;VLOOKUP(MONTH(A2489),$R$1:$S$12,2,2)&amp;" "&amp;YEAR(A2489))</f>
        <v>September 2025</v>
      </c>
      <c r="D2433" s="35"/>
      <c r="E2433" s="35"/>
      <c r="F2433" s="35"/>
      <c r="G2433" s="35"/>
      <c r="H2433" s="35"/>
      <c r="I2433" s="35"/>
      <c r="J2433" s="35"/>
      <c r="K2433" s="35"/>
      <c r="L2433" s="35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</row>
    <row r="2434" spans="1:32" ht="11.25" customHeight="1">
      <c r="A2434" s="21"/>
      <c r="B2434" s="21"/>
      <c r="C2434" s="45"/>
      <c r="D2434" s="45"/>
      <c r="E2434" s="45"/>
      <c r="F2434" s="45"/>
      <c r="G2434" s="45"/>
      <c r="H2434" s="45"/>
      <c r="I2434" s="45"/>
      <c r="J2434" s="45"/>
      <c r="K2434" s="45"/>
      <c r="L2434" s="45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</row>
    <row r="2435" spans="1:32" ht="11.25" customHeight="1">
      <c r="A2435" s="30">
        <f t="shared" ref="A2435" si="505">A2425+1</f>
        <v>45922</v>
      </c>
      <c r="B2435" s="30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</row>
    <row r="2436" spans="1:32" ht="11.25" customHeight="1">
      <c r="A2436" s="30"/>
      <c r="B2436" s="30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</row>
    <row r="2437" spans="1:32" ht="11.25" customHeight="1">
      <c r="A2437" s="30"/>
      <c r="B2437" s="30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</row>
    <row r="2438" spans="1:32" ht="11.25" customHeight="1">
      <c r="A2438" s="30"/>
      <c r="B2438" s="30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</row>
    <row r="2439" spans="1:32" ht="11.25" customHeight="1">
      <c r="A2439" s="31">
        <f t="shared" ref="A2439" si="506">A2435</f>
        <v>45922</v>
      </c>
      <c r="B2439" s="31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</row>
    <row r="2440" spans="1:32" ht="11.25" customHeight="1">
      <c r="A2440" s="31"/>
      <c r="B2440" s="31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</row>
    <row r="2441" spans="1:32" ht="11.25" customHeight="1">
      <c r="A2441" s="32" t="str">
        <f>IF(COUNTIF($N$18:$N$60,A2435)=1,VLOOKUP(A2435,$N$18:$O$60,2,0),"")</f>
        <v/>
      </c>
      <c r="B2441" s="32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</row>
    <row r="2442" spans="1:32" ht="11.25" customHeight="1">
      <c r="A2442" s="33"/>
      <c r="B2442" s="33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</row>
    <row r="2443" spans="1:32" ht="11.25" customHeight="1">
      <c r="A2443" s="21"/>
      <c r="B2443" s="21"/>
      <c r="C2443" s="45"/>
      <c r="D2443" s="45"/>
      <c r="E2443" s="45"/>
      <c r="F2443" s="45"/>
      <c r="G2443" s="45"/>
      <c r="H2443" s="45"/>
      <c r="I2443" s="45"/>
      <c r="J2443" s="45"/>
      <c r="K2443" s="45"/>
      <c r="L2443" s="45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</row>
    <row r="2444" spans="1:32" ht="11.25" customHeight="1">
      <c r="A2444" s="30">
        <f t="shared" ref="A2444" si="507">A2435+1</f>
        <v>45923</v>
      </c>
      <c r="B2444" s="30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</row>
    <row r="2445" spans="1:32" ht="11.25" customHeight="1">
      <c r="A2445" s="30"/>
      <c r="B2445" s="30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</row>
    <row r="2446" spans="1:32" ht="11.25" customHeight="1">
      <c r="A2446" s="30"/>
      <c r="B2446" s="30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</row>
    <row r="2447" spans="1:32" ht="11.25" customHeight="1">
      <c r="A2447" s="30"/>
      <c r="B2447" s="30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</row>
    <row r="2448" spans="1:32" ht="11.25" customHeight="1">
      <c r="A2448" s="31">
        <f t="shared" ref="A2448" si="508">A2444</f>
        <v>45923</v>
      </c>
      <c r="B2448" s="31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</row>
    <row r="2449" spans="1:32" ht="11.25" customHeight="1">
      <c r="A2449" s="31"/>
      <c r="B2449" s="31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</row>
    <row r="2450" spans="1:32" ht="11.25" customHeight="1">
      <c r="A2450" s="32" t="str">
        <f>IF(COUNTIF($N$18:$N$60,A2444)=1,VLOOKUP(A2444,$N$18:$O$60,2,0),"")</f>
        <v/>
      </c>
      <c r="B2450" s="32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</row>
    <row r="2451" spans="1:32" ht="11.25" customHeight="1">
      <c r="A2451" s="33"/>
      <c r="B2451" s="33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</row>
    <row r="2452" spans="1:32" ht="11.25" customHeight="1">
      <c r="A2452" s="22"/>
      <c r="B2452" s="22"/>
      <c r="C2452" s="45"/>
      <c r="D2452" s="45"/>
      <c r="E2452" s="45"/>
      <c r="F2452" s="45"/>
      <c r="G2452" s="45"/>
      <c r="H2452" s="45"/>
      <c r="I2452" s="45"/>
      <c r="J2452" s="45"/>
      <c r="K2452" s="45"/>
      <c r="L2452" s="45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</row>
    <row r="2453" spans="1:32" ht="11.25" customHeight="1">
      <c r="A2453" s="30">
        <f t="shared" ref="A2453" si="509">A2444+1</f>
        <v>45924</v>
      </c>
      <c r="B2453" s="30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</row>
    <row r="2454" spans="1:32" ht="11.25" customHeight="1">
      <c r="A2454" s="30"/>
      <c r="B2454" s="30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</row>
    <row r="2455" spans="1:32" ht="11.25" customHeight="1">
      <c r="A2455" s="30"/>
      <c r="B2455" s="30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</row>
    <row r="2456" spans="1:32" ht="11.25" customHeight="1">
      <c r="A2456" s="30"/>
      <c r="B2456" s="30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</row>
    <row r="2457" spans="1:32" ht="11.25" customHeight="1">
      <c r="A2457" s="31">
        <f t="shared" ref="A2457" si="510">A2453</f>
        <v>45924</v>
      </c>
      <c r="B2457" s="31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</row>
    <row r="2458" spans="1:32" ht="11.25" customHeight="1">
      <c r="A2458" s="31"/>
      <c r="B2458" s="31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</row>
    <row r="2459" spans="1:32" ht="11.25" customHeight="1">
      <c r="A2459" s="32" t="str">
        <f>IF(COUNTIF($N$18:$N$60,A2453)=1,VLOOKUP(A2453,$N$18:$O$60,2,0),"")</f>
        <v/>
      </c>
      <c r="B2459" s="32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</row>
    <row r="2460" spans="1:32" ht="11.25" customHeight="1">
      <c r="A2460" s="33"/>
      <c r="B2460" s="33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</row>
    <row r="2461" spans="1:32" ht="11.25" customHeight="1">
      <c r="A2461" s="22"/>
      <c r="B2461" s="22"/>
      <c r="C2461" s="45"/>
      <c r="D2461" s="45"/>
      <c r="E2461" s="45"/>
      <c r="F2461" s="45"/>
      <c r="G2461" s="45"/>
      <c r="H2461" s="45"/>
      <c r="I2461" s="45"/>
      <c r="J2461" s="45"/>
      <c r="K2461" s="45"/>
      <c r="L2461" s="45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</row>
    <row r="2462" spans="1:32" ht="11.25" customHeight="1">
      <c r="A2462" s="30">
        <f t="shared" ref="A2462" si="511">A2453+1</f>
        <v>45925</v>
      </c>
      <c r="B2462" s="30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</row>
    <row r="2463" spans="1:32" ht="11.25" customHeight="1">
      <c r="A2463" s="30"/>
      <c r="B2463" s="30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</row>
    <row r="2464" spans="1:32" ht="11.25" customHeight="1">
      <c r="A2464" s="30"/>
      <c r="B2464" s="30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</row>
    <row r="2465" spans="1:32" ht="11.25" customHeight="1">
      <c r="A2465" s="30"/>
      <c r="B2465" s="30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</row>
    <row r="2466" spans="1:32" ht="11.25" customHeight="1">
      <c r="A2466" s="31">
        <f t="shared" ref="A2466" si="512">A2462</f>
        <v>45925</v>
      </c>
      <c r="B2466" s="31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</row>
    <row r="2467" spans="1:32" ht="11.25" customHeight="1">
      <c r="A2467" s="31"/>
      <c r="B2467" s="31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</row>
    <row r="2468" spans="1:32" ht="11.25" customHeight="1">
      <c r="A2468" s="32" t="str">
        <f>IF(COUNTIF($N$18:$N$60,A2462)=1,VLOOKUP(A2462,$N$18:$O$60,2,0),"")</f>
        <v/>
      </c>
      <c r="B2468" s="32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</row>
    <row r="2469" spans="1:32" ht="11.25" customHeight="1">
      <c r="A2469" s="33"/>
      <c r="B2469" s="33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</row>
    <row r="2470" spans="1:32" ht="11.25" customHeight="1">
      <c r="A2470" s="7"/>
      <c r="B2470" s="7"/>
      <c r="C2470" s="45"/>
      <c r="D2470" s="45"/>
      <c r="E2470" s="45"/>
      <c r="F2470" s="45"/>
      <c r="G2470" s="45"/>
      <c r="H2470" s="45"/>
      <c r="I2470" s="45"/>
      <c r="J2470" s="45"/>
      <c r="K2470" s="45"/>
      <c r="L2470" s="45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</row>
    <row r="2471" spans="1:32" ht="11.25" customHeight="1">
      <c r="A2471" s="30">
        <f t="shared" ref="A2471" si="513">A2462+1</f>
        <v>45926</v>
      </c>
      <c r="B2471" s="30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</row>
    <row r="2472" spans="1:32" ht="11.25" customHeight="1">
      <c r="A2472" s="30"/>
      <c r="B2472" s="30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</row>
    <row r="2473" spans="1:32" ht="11.25" customHeight="1">
      <c r="A2473" s="30"/>
      <c r="B2473" s="30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</row>
    <row r="2474" spans="1:32" ht="11.25" customHeight="1">
      <c r="A2474" s="30"/>
      <c r="B2474" s="30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</row>
    <row r="2475" spans="1:32" ht="11.25" customHeight="1">
      <c r="A2475" s="31">
        <f t="shared" ref="A2475" si="514">A2471</f>
        <v>45926</v>
      </c>
      <c r="B2475" s="31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</row>
    <row r="2476" spans="1:32" ht="11.25" customHeight="1">
      <c r="A2476" s="31"/>
      <c r="B2476" s="31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</row>
    <row r="2477" spans="1:32" ht="11.25" customHeight="1">
      <c r="A2477" s="32" t="str">
        <f>IF(COUNTIF($N$18:$N$60,A2471)=1,VLOOKUP(A2471,$N$18:$O$60,2,0),"")</f>
        <v/>
      </c>
      <c r="B2477" s="32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</row>
    <row r="2478" spans="1:32" ht="11.25" customHeight="1">
      <c r="A2478" s="33"/>
      <c r="B2478" s="33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</row>
    <row r="2479" spans="1:32" ht="11.25" customHeight="1">
      <c r="A2479" s="16"/>
      <c r="B2479" s="16"/>
      <c r="C2479" s="45"/>
      <c r="D2479" s="45"/>
      <c r="E2479" s="45"/>
      <c r="F2479" s="45"/>
      <c r="G2479" s="45"/>
      <c r="H2479" s="45"/>
      <c r="I2479" s="45"/>
      <c r="J2479" s="45"/>
      <c r="K2479" s="45"/>
      <c r="L2479" s="45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</row>
    <row r="2480" spans="1:32" ht="11.25" customHeight="1">
      <c r="A2480" s="39">
        <f t="shared" ref="A2480" si="515">A2471+1</f>
        <v>45927</v>
      </c>
      <c r="B2480" s="39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</row>
    <row r="2481" spans="1:32" ht="11.25" customHeight="1">
      <c r="A2481" s="39"/>
      <c r="B2481" s="39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</row>
    <row r="2482" spans="1:32" ht="11.25" customHeight="1">
      <c r="A2482" s="39"/>
      <c r="B2482" s="39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</row>
    <row r="2483" spans="1:32" ht="11.25" customHeight="1">
      <c r="A2483" s="39"/>
      <c r="B2483" s="39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</row>
    <row r="2484" spans="1:32" ht="11.25" customHeight="1">
      <c r="A2484" s="38">
        <f t="shared" ref="A2484" si="516">A2480</f>
        <v>45927</v>
      </c>
      <c r="B2484" s="38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</row>
    <row r="2485" spans="1:32" ht="11.25" customHeight="1">
      <c r="A2485" s="38"/>
      <c r="B2485" s="38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</row>
    <row r="2486" spans="1:32" ht="11.25" customHeight="1">
      <c r="A2486" s="36" t="str">
        <f>IF(COUNTIF($N$18:$N$60,A2480)=1,VLOOKUP(A2480,$N$18:$O$60,2,0),"")</f>
        <v/>
      </c>
      <c r="B2486" s="36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</row>
    <row r="2487" spans="1:32" ht="11.25" customHeight="1">
      <c r="A2487" s="37"/>
      <c r="B2487" s="37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</row>
    <row r="2488" spans="1:32" ht="11.25" customHeight="1">
      <c r="A2488" s="19"/>
      <c r="B2488" s="19"/>
      <c r="C2488" s="45"/>
      <c r="D2488" s="45"/>
      <c r="E2488" s="45"/>
      <c r="F2488" s="45"/>
      <c r="G2488" s="45"/>
      <c r="H2488" s="45"/>
      <c r="I2488" s="45"/>
      <c r="J2488" s="45"/>
      <c r="K2488" s="45"/>
      <c r="L2488" s="45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</row>
    <row r="2489" spans="1:32" ht="11.25" customHeight="1">
      <c r="A2489" s="39">
        <f t="shared" ref="A2489" si="517">A2480+1</f>
        <v>45928</v>
      </c>
      <c r="B2489" s="39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</row>
    <row r="2490" spans="1:32" ht="11.25" customHeight="1">
      <c r="A2490" s="39"/>
      <c r="B2490" s="39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</row>
    <row r="2491" spans="1:32" ht="11.25" customHeight="1">
      <c r="A2491" s="39"/>
      <c r="B2491" s="39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</row>
    <row r="2492" spans="1:32" ht="11.25" customHeight="1">
      <c r="A2492" s="39"/>
      <c r="B2492" s="39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</row>
    <row r="2493" spans="1:32" ht="11.25" customHeight="1">
      <c r="A2493" s="38">
        <f t="shared" ref="A2493" si="518">A2489</f>
        <v>45928</v>
      </c>
      <c r="B2493" s="38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</row>
    <row r="2494" spans="1:32" ht="11.25" customHeight="1">
      <c r="A2494" s="38"/>
      <c r="B2494" s="38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</row>
    <row r="2495" spans="1:32" ht="11.25" customHeight="1">
      <c r="A2495" s="36" t="str">
        <f>IF(COUNTIF($N$18:$N$60,A2489)=1,VLOOKUP(A2489,$N$18:$O$60,2,0),"")</f>
        <v/>
      </c>
      <c r="B2495" s="36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</row>
    <row r="2496" spans="1:32" ht="11.25" customHeight="1">
      <c r="A2496" s="37"/>
      <c r="B2496" s="37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</row>
    <row r="2497" spans="1:32" ht="33.75" customHeight="1">
      <c r="A2497" s="40">
        <f>TRUNC((A2499-WEEKDAY(A2499,2)-DATE(YEAR(A2499+4-WEEKDAY(A2499,2)),1,-10))/7)</f>
        <v>40</v>
      </c>
      <c r="B2497" s="40"/>
      <c r="C2497" s="35" t="str">
        <f>IF(MONTH(A2499)=MONTH(A2553),VLOOKUP(MONTH(A2499),$R$1:$S$12,2,2)&amp;" "&amp;YEAR(A2499),VLOOKUP(MONTH(A2499),$R$1:$S$12,2,2)&amp;" "&amp;YEAR(A2499)&amp;" / "&amp;VLOOKUP(MONTH(A2553),$R$1:$S$12,2,2)&amp;" "&amp;YEAR(A2553))</f>
        <v>September 2025 / Oktober 2025</v>
      </c>
      <c r="D2497" s="35"/>
      <c r="E2497" s="35"/>
      <c r="F2497" s="35"/>
      <c r="G2497" s="35"/>
      <c r="H2497" s="35"/>
      <c r="I2497" s="35"/>
      <c r="J2497" s="35"/>
      <c r="K2497" s="35"/>
      <c r="L2497" s="35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</row>
    <row r="2498" spans="1:32" ht="11.25" customHeight="1">
      <c r="A2498" s="21"/>
      <c r="B2498" s="21"/>
      <c r="C2498" s="45"/>
      <c r="D2498" s="45"/>
      <c r="E2498" s="45"/>
      <c r="F2498" s="45"/>
      <c r="G2498" s="45"/>
      <c r="H2498" s="45"/>
      <c r="I2498" s="45"/>
      <c r="J2498" s="45"/>
      <c r="K2498" s="45"/>
      <c r="L2498" s="45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</row>
    <row r="2499" spans="1:32" ht="11.25" customHeight="1">
      <c r="A2499" s="30">
        <f t="shared" ref="A2499" si="519">A2489+1</f>
        <v>45929</v>
      </c>
      <c r="B2499" s="30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</row>
    <row r="2500" spans="1:32" ht="11.25" customHeight="1">
      <c r="A2500" s="30"/>
      <c r="B2500" s="30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</row>
    <row r="2501" spans="1:32" ht="11.25" customHeight="1">
      <c r="A2501" s="30"/>
      <c r="B2501" s="30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</row>
    <row r="2502" spans="1:32" ht="11.25" customHeight="1">
      <c r="A2502" s="30"/>
      <c r="B2502" s="30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</row>
    <row r="2503" spans="1:32" ht="11.25" customHeight="1">
      <c r="A2503" s="31">
        <f t="shared" ref="A2503" si="520">A2499</f>
        <v>45929</v>
      </c>
      <c r="B2503" s="31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</row>
    <row r="2504" spans="1:32" ht="11.25" customHeight="1">
      <c r="A2504" s="31"/>
      <c r="B2504" s="31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</row>
    <row r="2505" spans="1:32" ht="11.25" customHeight="1">
      <c r="A2505" s="32" t="str">
        <f>IF(COUNTIF($N$18:$N$60,A2499)=1,VLOOKUP(A2499,$N$18:$O$60,2,0),"")</f>
        <v/>
      </c>
      <c r="B2505" s="32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</row>
    <row r="2506" spans="1:32" ht="11.25" customHeight="1">
      <c r="A2506" s="33"/>
      <c r="B2506" s="33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</row>
    <row r="2507" spans="1:32" ht="11.25" customHeight="1">
      <c r="A2507" s="21"/>
      <c r="B2507" s="21"/>
      <c r="C2507" s="45"/>
      <c r="D2507" s="45"/>
      <c r="E2507" s="45"/>
      <c r="F2507" s="45"/>
      <c r="G2507" s="45"/>
      <c r="H2507" s="45"/>
      <c r="I2507" s="45"/>
      <c r="J2507" s="45"/>
      <c r="K2507" s="45"/>
      <c r="L2507" s="45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</row>
    <row r="2508" spans="1:32" ht="11.25" customHeight="1">
      <c r="A2508" s="30">
        <f t="shared" ref="A2508" si="521">A2499+1</f>
        <v>45930</v>
      </c>
      <c r="B2508" s="30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</row>
    <row r="2509" spans="1:32" ht="11.25" customHeight="1">
      <c r="A2509" s="30"/>
      <c r="B2509" s="30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</row>
    <row r="2510" spans="1:32" ht="11.25" customHeight="1">
      <c r="A2510" s="30"/>
      <c r="B2510" s="30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</row>
    <row r="2511" spans="1:32" ht="11.25" customHeight="1">
      <c r="A2511" s="30"/>
      <c r="B2511" s="30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</row>
    <row r="2512" spans="1:32" ht="11.25" customHeight="1">
      <c r="A2512" s="31">
        <f t="shared" ref="A2512" si="522">A2508</f>
        <v>45930</v>
      </c>
      <c r="B2512" s="31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</row>
    <row r="2513" spans="1:32" ht="11.25" customHeight="1">
      <c r="A2513" s="31"/>
      <c r="B2513" s="31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</row>
    <row r="2514" spans="1:32" ht="11.25" customHeight="1">
      <c r="A2514" s="32" t="str">
        <f>IF(COUNTIF($N$18:$N$60,A2508)=1,VLOOKUP(A2508,$N$18:$O$60,2,0),"")</f>
        <v/>
      </c>
      <c r="B2514" s="32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</row>
    <row r="2515" spans="1:32" ht="11.25" customHeight="1">
      <c r="A2515" s="33"/>
      <c r="B2515" s="33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</row>
    <row r="2516" spans="1:32" ht="11.25" customHeight="1">
      <c r="A2516" s="22"/>
      <c r="B2516" s="22"/>
      <c r="C2516" s="45"/>
      <c r="D2516" s="45"/>
      <c r="E2516" s="45"/>
      <c r="F2516" s="45"/>
      <c r="G2516" s="45"/>
      <c r="H2516" s="45"/>
      <c r="I2516" s="45"/>
      <c r="J2516" s="45"/>
      <c r="K2516" s="45"/>
      <c r="L2516" s="45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</row>
    <row r="2517" spans="1:32" ht="11.25" customHeight="1">
      <c r="A2517" s="30">
        <f t="shared" ref="A2517" si="523">A2508+1</f>
        <v>45931</v>
      </c>
      <c r="B2517" s="30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</row>
    <row r="2518" spans="1:32" ht="11.25" customHeight="1">
      <c r="A2518" s="30"/>
      <c r="B2518" s="30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</row>
    <row r="2519" spans="1:32" ht="11.25" customHeight="1">
      <c r="A2519" s="30"/>
      <c r="B2519" s="30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</row>
    <row r="2520" spans="1:32" ht="11.25" customHeight="1">
      <c r="A2520" s="30"/>
      <c r="B2520" s="30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</row>
    <row r="2521" spans="1:32" ht="11.25" customHeight="1">
      <c r="A2521" s="31">
        <f t="shared" ref="A2521" si="524">A2517</f>
        <v>45931</v>
      </c>
      <c r="B2521" s="31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</row>
    <row r="2522" spans="1:32" ht="11.25" customHeight="1">
      <c r="A2522" s="31"/>
      <c r="B2522" s="31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</row>
    <row r="2523" spans="1:32" ht="11.25" customHeight="1">
      <c r="A2523" s="32" t="str">
        <f>IF(COUNTIF($N$18:$N$60,A2517)=1,VLOOKUP(A2517,$N$18:$O$60,2,0),"")</f>
        <v/>
      </c>
      <c r="B2523" s="32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</row>
    <row r="2524" spans="1:32" ht="11.25" customHeight="1">
      <c r="A2524" s="33"/>
      <c r="B2524" s="33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</row>
    <row r="2525" spans="1:32" ht="11.25" customHeight="1">
      <c r="A2525" s="22"/>
      <c r="B2525" s="22"/>
      <c r="C2525" s="45"/>
      <c r="D2525" s="45"/>
      <c r="E2525" s="45"/>
      <c r="F2525" s="45"/>
      <c r="G2525" s="45"/>
      <c r="H2525" s="45"/>
      <c r="I2525" s="45"/>
      <c r="J2525" s="45"/>
      <c r="K2525" s="45"/>
      <c r="L2525" s="45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</row>
    <row r="2526" spans="1:32" ht="11.25" customHeight="1">
      <c r="A2526" s="30">
        <f t="shared" ref="A2526" si="525">A2517+1</f>
        <v>45932</v>
      </c>
      <c r="B2526" s="30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</row>
    <row r="2527" spans="1:32" ht="11.25" customHeight="1">
      <c r="A2527" s="30"/>
      <c r="B2527" s="30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</row>
    <row r="2528" spans="1:32" ht="11.25" customHeight="1">
      <c r="A2528" s="30"/>
      <c r="B2528" s="30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</row>
    <row r="2529" spans="1:32" ht="11.25" customHeight="1">
      <c r="A2529" s="30"/>
      <c r="B2529" s="30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</row>
    <row r="2530" spans="1:32" ht="11.25" customHeight="1">
      <c r="A2530" s="31">
        <f t="shared" ref="A2530" si="526">A2526</f>
        <v>45932</v>
      </c>
      <c r="B2530" s="31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</row>
    <row r="2531" spans="1:32" ht="11.25" customHeight="1">
      <c r="A2531" s="31"/>
      <c r="B2531" s="31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</row>
    <row r="2532" spans="1:32" ht="11.25" customHeight="1">
      <c r="A2532" s="32" t="str">
        <f>IF(COUNTIF($N$18:$N$60,A2526)=1,VLOOKUP(A2526,$N$18:$O$60,2,0),"")</f>
        <v/>
      </c>
      <c r="B2532" s="32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</row>
    <row r="2533" spans="1:32" ht="11.25" customHeight="1">
      <c r="A2533" s="33"/>
      <c r="B2533" s="33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</row>
    <row r="2534" spans="1:32" ht="11.25" customHeight="1">
      <c r="A2534" s="7"/>
      <c r="B2534" s="7"/>
      <c r="C2534" s="45"/>
      <c r="D2534" s="45"/>
      <c r="E2534" s="45"/>
      <c r="F2534" s="45"/>
      <c r="G2534" s="45"/>
      <c r="H2534" s="45"/>
      <c r="I2534" s="45"/>
      <c r="J2534" s="45"/>
      <c r="K2534" s="45"/>
      <c r="L2534" s="45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</row>
    <row r="2535" spans="1:32" ht="11.25" customHeight="1">
      <c r="A2535" s="30">
        <f t="shared" ref="A2535" si="527">A2526+1</f>
        <v>45933</v>
      </c>
      <c r="B2535" s="30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</row>
    <row r="2536" spans="1:32" ht="11.25" customHeight="1">
      <c r="A2536" s="30"/>
      <c r="B2536" s="30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</row>
    <row r="2537" spans="1:32" ht="11.25" customHeight="1">
      <c r="A2537" s="30"/>
      <c r="B2537" s="30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</row>
    <row r="2538" spans="1:32" ht="11.25" customHeight="1">
      <c r="A2538" s="30"/>
      <c r="B2538" s="30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</row>
    <row r="2539" spans="1:32" ht="11.25" customHeight="1">
      <c r="A2539" s="31">
        <f t="shared" ref="A2539" si="528">A2535</f>
        <v>45933</v>
      </c>
      <c r="B2539" s="31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</row>
    <row r="2540" spans="1:32" ht="11.25" customHeight="1">
      <c r="A2540" s="31"/>
      <c r="B2540" s="31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</row>
    <row r="2541" spans="1:32" ht="11.25" customHeight="1">
      <c r="A2541" s="32" t="str">
        <f>IF(COUNTIF($N$18:$N$60,A2535)=1,VLOOKUP(A2535,$N$18:$O$60,2,0),"")</f>
        <v>Nationalfeiertag</v>
      </c>
      <c r="B2541" s="32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</row>
    <row r="2542" spans="1:32" ht="11.25" customHeight="1">
      <c r="A2542" s="33"/>
      <c r="B2542" s="33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</row>
    <row r="2543" spans="1:32" ht="11.25" customHeight="1">
      <c r="A2543" s="16"/>
      <c r="B2543" s="16"/>
      <c r="C2543" s="45"/>
      <c r="D2543" s="45"/>
      <c r="E2543" s="45"/>
      <c r="F2543" s="45"/>
      <c r="G2543" s="45"/>
      <c r="H2543" s="45"/>
      <c r="I2543" s="45"/>
      <c r="J2543" s="45"/>
      <c r="K2543" s="45"/>
      <c r="L2543" s="45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</row>
    <row r="2544" spans="1:32" ht="11.25" customHeight="1">
      <c r="A2544" s="39">
        <f t="shared" ref="A2544" si="529">A2535+1</f>
        <v>45934</v>
      </c>
      <c r="B2544" s="39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</row>
    <row r="2545" spans="1:32" ht="11.25" customHeight="1">
      <c r="A2545" s="39"/>
      <c r="B2545" s="39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</row>
    <row r="2546" spans="1:32" ht="11.25" customHeight="1">
      <c r="A2546" s="39"/>
      <c r="B2546" s="39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</row>
    <row r="2547" spans="1:32" ht="11.25" customHeight="1">
      <c r="A2547" s="39"/>
      <c r="B2547" s="39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</row>
    <row r="2548" spans="1:32" ht="11.25" customHeight="1">
      <c r="A2548" s="38">
        <f t="shared" ref="A2548" si="530">A2544</f>
        <v>45934</v>
      </c>
      <c r="B2548" s="38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</row>
    <row r="2549" spans="1:32" ht="11.25" customHeight="1">
      <c r="A2549" s="38"/>
      <c r="B2549" s="38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</row>
    <row r="2550" spans="1:32" ht="11.25" customHeight="1">
      <c r="A2550" s="36" t="str">
        <f>IF(COUNTIF($N$18:$N$60,A2544)=1,VLOOKUP(A2544,$N$18:$O$60,2,0),"")</f>
        <v/>
      </c>
      <c r="B2550" s="36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</row>
    <row r="2551" spans="1:32" ht="11.25" customHeight="1">
      <c r="A2551" s="37"/>
      <c r="B2551" s="37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</row>
    <row r="2552" spans="1:32" ht="11.25" customHeight="1">
      <c r="A2552" s="19"/>
      <c r="B2552" s="19"/>
      <c r="C2552" s="45"/>
      <c r="D2552" s="45"/>
      <c r="E2552" s="45"/>
      <c r="F2552" s="45"/>
      <c r="G2552" s="45"/>
      <c r="H2552" s="45"/>
      <c r="I2552" s="45"/>
      <c r="J2552" s="45"/>
      <c r="K2552" s="45"/>
      <c r="L2552" s="45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</row>
    <row r="2553" spans="1:32" ht="11.25" customHeight="1">
      <c r="A2553" s="39">
        <f t="shared" ref="A2553" si="531">A2544+1</f>
        <v>45935</v>
      </c>
      <c r="B2553" s="39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</row>
    <row r="2554" spans="1:32" ht="11.25" customHeight="1">
      <c r="A2554" s="39"/>
      <c r="B2554" s="39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</row>
    <row r="2555" spans="1:32" ht="11.25" customHeight="1">
      <c r="A2555" s="39"/>
      <c r="B2555" s="39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</row>
    <row r="2556" spans="1:32" ht="11.25" customHeight="1">
      <c r="A2556" s="39"/>
      <c r="B2556" s="39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</row>
    <row r="2557" spans="1:32" ht="11.25" customHeight="1">
      <c r="A2557" s="38">
        <f t="shared" ref="A2557" si="532">A2553</f>
        <v>45935</v>
      </c>
      <c r="B2557" s="38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</row>
    <row r="2558" spans="1:32" ht="11.25" customHeight="1">
      <c r="A2558" s="38"/>
      <c r="B2558" s="38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</row>
    <row r="2559" spans="1:32" ht="11.25" customHeight="1">
      <c r="A2559" s="36" t="str">
        <f>IF(COUNTIF($N$18:$N$60,A2553)=1,VLOOKUP(A2553,$N$18:$O$60,2,0),"")</f>
        <v/>
      </c>
      <c r="B2559" s="36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</row>
    <row r="2560" spans="1:32" ht="11.25" customHeight="1">
      <c r="A2560" s="37"/>
      <c r="B2560" s="37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</row>
    <row r="2561" spans="1:32" ht="33.75" customHeight="1">
      <c r="A2561" s="40">
        <f>TRUNC((A2563-WEEKDAY(A2563,2)-DATE(YEAR(A2563+4-WEEKDAY(A2563,2)),1,-10))/7)</f>
        <v>41</v>
      </c>
      <c r="B2561" s="40"/>
      <c r="C2561" s="35" t="str">
        <f>IF(MONTH(A2563)=MONTH(A2617),VLOOKUP(MONTH(A2563),$R$1:$S$12,2,2)&amp;" "&amp;YEAR(A2563),VLOOKUP(MONTH(A2563),$R$1:$S$12,2,2)&amp;" "&amp;YEAR(A2563)&amp;" / "&amp;VLOOKUP(MONTH(A2617),$R$1:$S$12,2,2)&amp;" "&amp;YEAR(A2617))</f>
        <v>Oktober 2025</v>
      </c>
      <c r="D2561" s="35"/>
      <c r="E2561" s="35"/>
      <c r="F2561" s="35"/>
      <c r="G2561" s="35"/>
      <c r="H2561" s="35"/>
      <c r="I2561" s="35"/>
      <c r="J2561" s="35"/>
      <c r="K2561" s="35"/>
      <c r="L2561" s="35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</row>
    <row r="2562" spans="1:32" ht="11.25" customHeight="1">
      <c r="A2562" s="21"/>
      <c r="B2562" s="21"/>
      <c r="C2562" s="45"/>
      <c r="D2562" s="45"/>
      <c r="E2562" s="45"/>
      <c r="F2562" s="45"/>
      <c r="G2562" s="45"/>
      <c r="H2562" s="45"/>
      <c r="I2562" s="45"/>
      <c r="J2562" s="45"/>
      <c r="K2562" s="45"/>
      <c r="L2562" s="45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</row>
    <row r="2563" spans="1:32" ht="11.25" customHeight="1">
      <c r="A2563" s="30">
        <f t="shared" ref="A2563" si="533">A2553+1</f>
        <v>45936</v>
      </c>
      <c r="B2563" s="30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</row>
    <row r="2564" spans="1:32" ht="11.25" customHeight="1">
      <c r="A2564" s="30"/>
      <c r="B2564" s="30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</row>
    <row r="2565" spans="1:32" ht="11.25" customHeight="1">
      <c r="A2565" s="30"/>
      <c r="B2565" s="30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</row>
    <row r="2566" spans="1:32" ht="11.25" customHeight="1">
      <c r="A2566" s="30"/>
      <c r="B2566" s="30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</row>
    <row r="2567" spans="1:32" ht="11.25" customHeight="1">
      <c r="A2567" s="31">
        <f t="shared" ref="A2567" si="534">A2563</f>
        <v>45936</v>
      </c>
      <c r="B2567" s="31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</row>
    <row r="2568" spans="1:32" ht="11.25" customHeight="1">
      <c r="A2568" s="31"/>
      <c r="B2568" s="31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</row>
    <row r="2569" spans="1:32" ht="11.25" customHeight="1">
      <c r="A2569" s="32" t="str">
        <f>IF(COUNTIF($N$18:$N$60,A2563)=1,VLOOKUP(A2563,$N$18:$O$60,2,0),"")</f>
        <v/>
      </c>
      <c r="B2569" s="32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</row>
    <row r="2570" spans="1:32" ht="11.25" customHeight="1">
      <c r="A2570" s="33"/>
      <c r="B2570" s="33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</row>
    <row r="2571" spans="1:32" ht="11.25" customHeight="1">
      <c r="A2571" s="21"/>
      <c r="B2571" s="21"/>
      <c r="C2571" s="45"/>
      <c r="D2571" s="45"/>
      <c r="E2571" s="45"/>
      <c r="F2571" s="45"/>
      <c r="G2571" s="45"/>
      <c r="H2571" s="45"/>
      <c r="I2571" s="45"/>
      <c r="J2571" s="45"/>
      <c r="K2571" s="45"/>
      <c r="L2571" s="45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</row>
    <row r="2572" spans="1:32" ht="11.25" customHeight="1">
      <c r="A2572" s="30">
        <f t="shared" ref="A2572" si="535">A2563+1</f>
        <v>45937</v>
      </c>
      <c r="B2572" s="30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</row>
    <row r="2573" spans="1:32" ht="11.25" customHeight="1">
      <c r="A2573" s="30"/>
      <c r="B2573" s="30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</row>
    <row r="2574" spans="1:32" ht="11.25" customHeight="1">
      <c r="A2574" s="30"/>
      <c r="B2574" s="30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</row>
    <row r="2575" spans="1:32" ht="11.25" customHeight="1">
      <c r="A2575" s="30"/>
      <c r="B2575" s="30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</row>
    <row r="2576" spans="1:32" ht="11.25" customHeight="1">
      <c r="A2576" s="31">
        <f t="shared" ref="A2576" si="536">A2572</f>
        <v>45937</v>
      </c>
      <c r="B2576" s="31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</row>
    <row r="2577" spans="1:32" ht="11.25" customHeight="1">
      <c r="A2577" s="31"/>
      <c r="B2577" s="31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</row>
    <row r="2578" spans="1:32" ht="11.25" customHeight="1">
      <c r="A2578" s="32" t="str">
        <f>IF(COUNTIF($N$18:$N$60,A2572)=1,VLOOKUP(A2572,$N$18:$O$60,2,0),"")</f>
        <v/>
      </c>
      <c r="B2578" s="32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</row>
    <row r="2579" spans="1:32" ht="11.25" customHeight="1">
      <c r="A2579" s="33"/>
      <c r="B2579" s="33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</row>
    <row r="2580" spans="1:32" ht="11.25" customHeight="1">
      <c r="A2580" s="22"/>
      <c r="B2580" s="22"/>
      <c r="C2580" s="45"/>
      <c r="D2580" s="45"/>
      <c r="E2580" s="45"/>
      <c r="F2580" s="45"/>
      <c r="G2580" s="45"/>
      <c r="H2580" s="45"/>
      <c r="I2580" s="45"/>
      <c r="J2580" s="45"/>
      <c r="K2580" s="45"/>
      <c r="L2580" s="45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</row>
    <row r="2581" spans="1:32" ht="11.25" customHeight="1">
      <c r="A2581" s="30">
        <f t="shared" ref="A2581" si="537">A2572+1</f>
        <v>45938</v>
      </c>
      <c r="B2581" s="30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</row>
    <row r="2582" spans="1:32" ht="11.25" customHeight="1">
      <c r="A2582" s="30"/>
      <c r="B2582" s="30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</row>
    <row r="2583" spans="1:32" ht="11.25" customHeight="1">
      <c r="A2583" s="30"/>
      <c r="B2583" s="30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</row>
    <row r="2584" spans="1:32" ht="11.25" customHeight="1">
      <c r="A2584" s="30"/>
      <c r="B2584" s="30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</row>
    <row r="2585" spans="1:32" ht="11.25" customHeight="1">
      <c r="A2585" s="31">
        <f t="shared" ref="A2585" si="538">A2581</f>
        <v>45938</v>
      </c>
      <c r="B2585" s="31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</row>
    <row r="2586" spans="1:32" ht="11.25" customHeight="1">
      <c r="A2586" s="31"/>
      <c r="B2586" s="31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</row>
    <row r="2587" spans="1:32" ht="11.25" customHeight="1">
      <c r="A2587" s="32" t="str">
        <f>IF(COUNTIF($N$18:$N$60,A2581)=1,VLOOKUP(A2581,$N$18:$O$60,2,0),"")</f>
        <v/>
      </c>
      <c r="B2587" s="32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</row>
    <row r="2588" spans="1:32" ht="11.25" customHeight="1">
      <c r="A2588" s="33"/>
      <c r="B2588" s="33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</row>
    <row r="2589" spans="1:32" ht="11.25" customHeight="1">
      <c r="A2589" s="22"/>
      <c r="B2589" s="22"/>
      <c r="C2589" s="45"/>
      <c r="D2589" s="45"/>
      <c r="E2589" s="45"/>
      <c r="F2589" s="45"/>
      <c r="G2589" s="45"/>
      <c r="H2589" s="45"/>
      <c r="I2589" s="45"/>
      <c r="J2589" s="45"/>
      <c r="K2589" s="45"/>
      <c r="L2589" s="45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</row>
    <row r="2590" spans="1:32" ht="11.25" customHeight="1">
      <c r="A2590" s="30">
        <f t="shared" ref="A2590" si="539">A2581+1</f>
        <v>45939</v>
      </c>
      <c r="B2590" s="30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</row>
    <row r="2591" spans="1:32" ht="11.25" customHeight="1">
      <c r="A2591" s="30"/>
      <c r="B2591" s="30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</row>
    <row r="2592" spans="1:32" ht="11.25" customHeight="1">
      <c r="A2592" s="30"/>
      <c r="B2592" s="30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</row>
    <row r="2593" spans="1:32" ht="11.25" customHeight="1">
      <c r="A2593" s="30"/>
      <c r="B2593" s="30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</row>
    <row r="2594" spans="1:32" ht="11.25" customHeight="1">
      <c r="A2594" s="31">
        <f t="shared" ref="A2594" si="540">A2590</f>
        <v>45939</v>
      </c>
      <c r="B2594" s="31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</row>
    <row r="2595" spans="1:32" ht="11.25" customHeight="1">
      <c r="A2595" s="31"/>
      <c r="B2595" s="31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</row>
    <row r="2596" spans="1:32" ht="11.25" customHeight="1">
      <c r="A2596" s="32" t="str">
        <f>IF(COUNTIF($N$18:$N$60,A2590)=1,VLOOKUP(A2590,$N$18:$O$60,2,0),"")</f>
        <v/>
      </c>
      <c r="B2596" s="32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</row>
    <row r="2597" spans="1:32" ht="11.25" customHeight="1">
      <c r="A2597" s="33"/>
      <c r="B2597" s="33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</row>
    <row r="2598" spans="1:32" ht="11.25" customHeight="1">
      <c r="A2598" s="7"/>
      <c r="B2598" s="7"/>
      <c r="C2598" s="45"/>
      <c r="D2598" s="45"/>
      <c r="E2598" s="45"/>
      <c r="F2598" s="45"/>
      <c r="G2598" s="45"/>
      <c r="H2598" s="45"/>
      <c r="I2598" s="45"/>
      <c r="J2598" s="45"/>
      <c r="K2598" s="45"/>
      <c r="L2598" s="45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</row>
    <row r="2599" spans="1:32" ht="11.25" customHeight="1">
      <c r="A2599" s="30">
        <f t="shared" ref="A2599" si="541">A2590+1</f>
        <v>45940</v>
      </c>
      <c r="B2599" s="30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</row>
    <row r="2600" spans="1:32" ht="11.25" customHeight="1">
      <c r="A2600" s="30"/>
      <c r="B2600" s="30"/>
      <c r="C2600" s="27"/>
      <c r="D2600" s="27"/>
      <c r="E2600" s="27"/>
      <c r="F2600" s="27"/>
      <c r="G2600" s="27"/>
      <c r="H2600" s="27"/>
      <c r="I2600" s="27"/>
      <c r="J2600" s="27"/>
      <c r="K2600" s="27"/>
      <c r="L2600" s="27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</row>
    <row r="2601" spans="1:32" ht="11.25" customHeight="1">
      <c r="A2601" s="30"/>
      <c r="B2601" s="30"/>
      <c r="C2601" s="27"/>
      <c r="D2601" s="27"/>
      <c r="E2601" s="27"/>
      <c r="F2601" s="27"/>
      <c r="G2601" s="27"/>
      <c r="H2601" s="27"/>
      <c r="I2601" s="27"/>
      <c r="J2601" s="27"/>
      <c r="K2601" s="27"/>
      <c r="L2601" s="27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</row>
    <row r="2602" spans="1:32" ht="11.25" customHeight="1">
      <c r="A2602" s="30"/>
      <c r="B2602" s="30"/>
      <c r="C2602" s="27"/>
      <c r="D2602" s="27"/>
      <c r="E2602" s="27"/>
      <c r="F2602" s="27"/>
      <c r="G2602" s="27"/>
      <c r="H2602" s="27"/>
      <c r="I2602" s="27"/>
      <c r="J2602" s="27"/>
      <c r="K2602" s="27"/>
      <c r="L2602" s="27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</row>
    <row r="2603" spans="1:32" ht="11.25" customHeight="1">
      <c r="A2603" s="31">
        <f t="shared" ref="A2603" si="542">A2599</f>
        <v>45940</v>
      </c>
      <c r="B2603" s="31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</row>
    <row r="2604" spans="1:32" ht="11.25" customHeight="1">
      <c r="A2604" s="31"/>
      <c r="B2604" s="31"/>
      <c r="C2604" s="27"/>
      <c r="D2604" s="27"/>
      <c r="E2604" s="27"/>
      <c r="F2604" s="27"/>
      <c r="G2604" s="27"/>
      <c r="H2604" s="27"/>
      <c r="I2604" s="27"/>
      <c r="J2604" s="27"/>
      <c r="K2604" s="27"/>
      <c r="L2604" s="27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</row>
    <row r="2605" spans="1:32" ht="11.25" customHeight="1">
      <c r="A2605" s="32" t="str">
        <f>IF(COUNTIF($N$18:$N$60,A2599)=1,VLOOKUP(A2599,$N$18:$O$60,2,0),"")</f>
        <v/>
      </c>
      <c r="B2605" s="32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</row>
    <row r="2606" spans="1:32" ht="11.25" customHeight="1">
      <c r="A2606" s="33"/>
      <c r="B2606" s="33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</row>
    <row r="2607" spans="1:32" ht="11.25" customHeight="1">
      <c r="A2607" s="16"/>
      <c r="B2607" s="16"/>
      <c r="C2607" s="45"/>
      <c r="D2607" s="45"/>
      <c r="E2607" s="45"/>
      <c r="F2607" s="45"/>
      <c r="G2607" s="45"/>
      <c r="H2607" s="45"/>
      <c r="I2607" s="45"/>
      <c r="J2607" s="45"/>
      <c r="K2607" s="45"/>
      <c r="L2607" s="45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</row>
    <row r="2608" spans="1:32" ht="11.25" customHeight="1">
      <c r="A2608" s="39">
        <f t="shared" ref="A2608" si="543">A2599+1</f>
        <v>45941</v>
      </c>
      <c r="B2608" s="39"/>
      <c r="C2608" s="27"/>
      <c r="D2608" s="27"/>
      <c r="E2608" s="27"/>
      <c r="F2608" s="27"/>
      <c r="G2608" s="27"/>
      <c r="H2608" s="27"/>
      <c r="I2608" s="27"/>
      <c r="J2608" s="27"/>
      <c r="K2608" s="27"/>
      <c r="L2608" s="27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</row>
    <row r="2609" spans="1:32" ht="11.25" customHeight="1">
      <c r="A2609" s="39"/>
      <c r="B2609" s="39"/>
      <c r="C2609" s="27"/>
      <c r="D2609" s="27"/>
      <c r="E2609" s="27"/>
      <c r="F2609" s="27"/>
      <c r="G2609" s="27"/>
      <c r="H2609" s="27"/>
      <c r="I2609" s="27"/>
      <c r="J2609" s="27"/>
      <c r="K2609" s="27"/>
      <c r="L2609" s="27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</row>
    <row r="2610" spans="1:32" ht="11.25" customHeight="1">
      <c r="A2610" s="39"/>
      <c r="B2610" s="39"/>
      <c r="C2610" s="27"/>
      <c r="D2610" s="27"/>
      <c r="E2610" s="27"/>
      <c r="F2610" s="27"/>
      <c r="G2610" s="27"/>
      <c r="H2610" s="27"/>
      <c r="I2610" s="27"/>
      <c r="J2610" s="27"/>
      <c r="K2610" s="27"/>
      <c r="L2610" s="27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</row>
    <row r="2611" spans="1:32" ht="11.25" customHeight="1">
      <c r="A2611" s="39"/>
      <c r="B2611" s="39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</row>
    <row r="2612" spans="1:32" ht="11.25" customHeight="1">
      <c r="A2612" s="38">
        <f t="shared" ref="A2612" si="544">A2608</f>
        <v>45941</v>
      </c>
      <c r="B2612" s="38"/>
      <c r="C2612" s="27"/>
      <c r="D2612" s="27"/>
      <c r="E2612" s="27"/>
      <c r="F2612" s="27"/>
      <c r="G2612" s="27"/>
      <c r="H2612" s="27"/>
      <c r="I2612" s="27"/>
      <c r="J2612" s="27"/>
      <c r="K2612" s="27"/>
      <c r="L2612" s="27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</row>
    <row r="2613" spans="1:32" ht="11.25" customHeight="1">
      <c r="A2613" s="38"/>
      <c r="B2613" s="38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</row>
    <row r="2614" spans="1:32" ht="11.25" customHeight="1">
      <c r="A2614" s="36" t="str">
        <f>IF(COUNTIF($N$18:$N$60,A2608)=1,VLOOKUP(A2608,$N$18:$O$60,2,0),"")</f>
        <v/>
      </c>
      <c r="B2614" s="36"/>
      <c r="C2614" s="27"/>
      <c r="D2614" s="27"/>
      <c r="E2614" s="27"/>
      <c r="F2614" s="27"/>
      <c r="G2614" s="27"/>
      <c r="H2614" s="27"/>
      <c r="I2614" s="27"/>
      <c r="J2614" s="27"/>
      <c r="K2614" s="27"/>
      <c r="L2614" s="27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</row>
    <row r="2615" spans="1:32" ht="11.25" customHeight="1">
      <c r="A2615" s="37"/>
      <c r="B2615" s="37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</row>
    <row r="2616" spans="1:32" ht="11.25" customHeight="1">
      <c r="A2616" s="19"/>
      <c r="B2616" s="19"/>
      <c r="C2616" s="45"/>
      <c r="D2616" s="45"/>
      <c r="E2616" s="45"/>
      <c r="F2616" s="45"/>
      <c r="G2616" s="45"/>
      <c r="H2616" s="45"/>
      <c r="I2616" s="45"/>
      <c r="J2616" s="45"/>
      <c r="K2616" s="45"/>
      <c r="L2616" s="45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</row>
    <row r="2617" spans="1:32" ht="11.25" customHeight="1">
      <c r="A2617" s="39">
        <f t="shared" ref="A2617" si="545">A2608+1</f>
        <v>45942</v>
      </c>
      <c r="B2617" s="39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</row>
    <row r="2618" spans="1:32" ht="11.25" customHeight="1">
      <c r="A2618" s="39"/>
      <c r="B2618" s="39"/>
      <c r="C2618" s="27"/>
      <c r="D2618" s="27"/>
      <c r="E2618" s="27"/>
      <c r="F2618" s="27"/>
      <c r="G2618" s="27"/>
      <c r="H2618" s="27"/>
      <c r="I2618" s="27"/>
      <c r="J2618" s="27"/>
      <c r="K2618" s="27"/>
      <c r="L2618" s="27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</row>
    <row r="2619" spans="1:32" ht="11.25" customHeight="1">
      <c r="A2619" s="39"/>
      <c r="B2619" s="39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</row>
    <row r="2620" spans="1:32" ht="11.25" customHeight="1">
      <c r="A2620" s="39"/>
      <c r="B2620" s="39"/>
      <c r="C2620" s="27"/>
      <c r="D2620" s="27"/>
      <c r="E2620" s="27"/>
      <c r="F2620" s="27"/>
      <c r="G2620" s="27"/>
      <c r="H2620" s="27"/>
      <c r="I2620" s="27"/>
      <c r="J2620" s="27"/>
      <c r="K2620" s="27"/>
      <c r="L2620" s="27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</row>
    <row r="2621" spans="1:32" ht="11.25" customHeight="1">
      <c r="A2621" s="38">
        <f t="shared" ref="A2621" si="546">A2617</f>
        <v>45942</v>
      </c>
      <c r="B2621" s="38"/>
      <c r="C2621" s="27"/>
      <c r="D2621" s="27"/>
      <c r="E2621" s="27"/>
      <c r="F2621" s="27"/>
      <c r="G2621" s="27"/>
      <c r="H2621" s="27"/>
      <c r="I2621" s="27"/>
      <c r="J2621" s="27"/>
      <c r="K2621" s="27"/>
      <c r="L2621" s="27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</row>
    <row r="2622" spans="1:32" ht="11.25" customHeight="1">
      <c r="A2622" s="38"/>
      <c r="B2622" s="38"/>
      <c r="C2622" s="27"/>
      <c r="D2622" s="27"/>
      <c r="E2622" s="27"/>
      <c r="F2622" s="27"/>
      <c r="G2622" s="27"/>
      <c r="H2622" s="27"/>
      <c r="I2622" s="27"/>
      <c r="J2622" s="27"/>
      <c r="K2622" s="27"/>
      <c r="L2622" s="27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</row>
    <row r="2623" spans="1:32" ht="11.25" customHeight="1">
      <c r="A2623" s="36" t="str">
        <f>IF(COUNTIF($N$18:$N$60,A2617)=1,VLOOKUP(A2617,$N$18:$O$60,2,0),"")</f>
        <v/>
      </c>
      <c r="B2623" s="36"/>
      <c r="C2623" s="27"/>
      <c r="D2623" s="27"/>
      <c r="E2623" s="27"/>
      <c r="F2623" s="27"/>
      <c r="G2623" s="27"/>
      <c r="H2623" s="27"/>
      <c r="I2623" s="27"/>
      <c r="J2623" s="27"/>
      <c r="K2623" s="27"/>
      <c r="L2623" s="27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</row>
    <row r="2624" spans="1:32" ht="11.25" customHeight="1">
      <c r="A2624" s="37"/>
      <c r="B2624" s="37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</row>
    <row r="2625" spans="1:32" ht="33.75" customHeight="1">
      <c r="A2625" s="40">
        <f>TRUNC((A2627-WEEKDAY(A2627,2)-DATE(YEAR(A2627+4-WEEKDAY(A2627,2)),1,-10))/7)</f>
        <v>42</v>
      </c>
      <c r="B2625" s="40"/>
      <c r="C2625" s="35" t="str">
        <f>IF(MONTH(A2627)=MONTH(A2681),VLOOKUP(MONTH(A2627),$R$1:$S$12,2,2)&amp;" "&amp;YEAR(A2627),VLOOKUP(MONTH(A2627),$R$1:$S$12,2,2)&amp;" "&amp;YEAR(A2627)&amp;" / "&amp;VLOOKUP(MONTH(A2681),$R$1:$S$12,2,2)&amp;" "&amp;YEAR(A2681))</f>
        <v>Oktober 2025</v>
      </c>
      <c r="D2625" s="35"/>
      <c r="E2625" s="35"/>
      <c r="F2625" s="35"/>
      <c r="G2625" s="35"/>
      <c r="H2625" s="35"/>
      <c r="I2625" s="35"/>
      <c r="J2625" s="35"/>
      <c r="K2625" s="35"/>
      <c r="L2625" s="35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</row>
    <row r="2626" spans="1:32" ht="11.25" customHeight="1">
      <c r="A2626" s="21"/>
      <c r="B2626" s="21"/>
      <c r="C2626" s="45"/>
      <c r="D2626" s="45"/>
      <c r="E2626" s="45"/>
      <c r="F2626" s="45"/>
      <c r="G2626" s="45"/>
      <c r="H2626" s="45"/>
      <c r="I2626" s="45"/>
      <c r="J2626" s="45"/>
      <c r="K2626" s="45"/>
      <c r="L2626" s="45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</row>
    <row r="2627" spans="1:32" ht="11.25" customHeight="1">
      <c r="A2627" s="30">
        <f t="shared" ref="A2627" si="547">A2617+1</f>
        <v>45943</v>
      </c>
      <c r="B2627" s="30"/>
      <c r="C2627" s="27"/>
      <c r="D2627" s="27"/>
      <c r="E2627" s="27"/>
      <c r="F2627" s="27"/>
      <c r="G2627" s="27"/>
      <c r="H2627" s="27"/>
      <c r="I2627" s="27"/>
      <c r="J2627" s="27"/>
      <c r="K2627" s="27"/>
      <c r="L2627" s="27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</row>
    <row r="2628" spans="1:32" ht="11.25" customHeight="1">
      <c r="A2628" s="30"/>
      <c r="B2628" s="30"/>
      <c r="C2628" s="27"/>
      <c r="D2628" s="27"/>
      <c r="E2628" s="27"/>
      <c r="F2628" s="27"/>
      <c r="G2628" s="27"/>
      <c r="H2628" s="27"/>
      <c r="I2628" s="27"/>
      <c r="J2628" s="27"/>
      <c r="K2628" s="27"/>
      <c r="L2628" s="27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</row>
    <row r="2629" spans="1:32" ht="11.25" customHeight="1">
      <c r="A2629" s="30"/>
      <c r="B2629" s="30"/>
      <c r="C2629" s="27"/>
      <c r="D2629" s="27"/>
      <c r="E2629" s="27"/>
      <c r="F2629" s="27"/>
      <c r="G2629" s="27"/>
      <c r="H2629" s="27"/>
      <c r="I2629" s="27"/>
      <c r="J2629" s="27"/>
      <c r="K2629" s="27"/>
      <c r="L2629" s="27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</row>
    <row r="2630" spans="1:32" ht="11.25" customHeight="1">
      <c r="A2630" s="30"/>
      <c r="B2630" s="30"/>
      <c r="C2630" s="27"/>
      <c r="D2630" s="27"/>
      <c r="E2630" s="27"/>
      <c r="F2630" s="27"/>
      <c r="G2630" s="27"/>
      <c r="H2630" s="27"/>
      <c r="I2630" s="27"/>
      <c r="J2630" s="27"/>
      <c r="K2630" s="27"/>
      <c r="L2630" s="27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</row>
    <row r="2631" spans="1:32" ht="11.25" customHeight="1">
      <c r="A2631" s="31">
        <f t="shared" ref="A2631" si="548">A2627</f>
        <v>45943</v>
      </c>
      <c r="B2631" s="31"/>
      <c r="C2631" s="27"/>
      <c r="D2631" s="27"/>
      <c r="E2631" s="27"/>
      <c r="F2631" s="27"/>
      <c r="G2631" s="27"/>
      <c r="H2631" s="27"/>
      <c r="I2631" s="27"/>
      <c r="J2631" s="27"/>
      <c r="K2631" s="27"/>
      <c r="L2631" s="27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</row>
    <row r="2632" spans="1:32" ht="11.25" customHeight="1">
      <c r="A2632" s="31"/>
      <c r="B2632" s="31"/>
      <c r="C2632" s="27"/>
      <c r="D2632" s="27"/>
      <c r="E2632" s="27"/>
      <c r="F2632" s="27"/>
      <c r="G2632" s="27"/>
      <c r="H2632" s="27"/>
      <c r="I2632" s="27"/>
      <c r="J2632" s="27"/>
      <c r="K2632" s="27"/>
      <c r="L2632" s="27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</row>
    <row r="2633" spans="1:32" ht="11.25" customHeight="1">
      <c r="A2633" s="32" t="str">
        <f>IF(COUNTIF($N$18:$N$60,A2627)=1,VLOOKUP(A2627,$N$18:$O$60,2,0),"")</f>
        <v/>
      </c>
      <c r="B2633" s="32"/>
      <c r="C2633" s="27"/>
      <c r="D2633" s="27"/>
      <c r="E2633" s="27"/>
      <c r="F2633" s="27"/>
      <c r="G2633" s="27"/>
      <c r="H2633" s="27"/>
      <c r="I2633" s="27"/>
      <c r="J2633" s="27"/>
      <c r="K2633" s="27"/>
      <c r="L2633" s="27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</row>
    <row r="2634" spans="1:32" ht="11.25" customHeight="1">
      <c r="A2634" s="33"/>
      <c r="B2634" s="33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</row>
    <row r="2635" spans="1:32" ht="11.25" customHeight="1">
      <c r="A2635" s="21"/>
      <c r="B2635" s="21"/>
      <c r="C2635" s="45"/>
      <c r="D2635" s="45"/>
      <c r="E2635" s="45"/>
      <c r="F2635" s="45"/>
      <c r="G2635" s="45"/>
      <c r="H2635" s="45"/>
      <c r="I2635" s="45"/>
      <c r="J2635" s="45"/>
      <c r="K2635" s="45"/>
      <c r="L2635" s="45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</row>
    <row r="2636" spans="1:32" ht="11.25" customHeight="1">
      <c r="A2636" s="30">
        <f t="shared" ref="A2636" si="549">A2627+1</f>
        <v>45944</v>
      </c>
      <c r="B2636" s="30"/>
      <c r="C2636" s="27"/>
      <c r="D2636" s="27"/>
      <c r="E2636" s="27"/>
      <c r="F2636" s="27"/>
      <c r="G2636" s="27"/>
      <c r="H2636" s="27"/>
      <c r="I2636" s="27"/>
      <c r="J2636" s="27"/>
      <c r="K2636" s="27"/>
      <c r="L2636" s="27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</row>
    <row r="2637" spans="1:32" ht="11.25" customHeight="1">
      <c r="A2637" s="30"/>
      <c r="B2637" s="30"/>
      <c r="C2637" s="27"/>
      <c r="D2637" s="27"/>
      <c r="E2637" s="27"/>
      <c r="F2637" s="27"/>
      <c r="G2637" s="27"/>
      <c r="H2637" s="27"/>
      <c r="I2637" s="27"/>
      <c r="J2637" s="27"/>
      <c r="K2637" s="27"/>
      <c r="L2637" s="27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</row>
    <row r="2638" spans="1:32" ht="11.25" customHeight="1">
      <c r="A2638" s="30"/>
      <c r="B2638" s="30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</row>
    <row r="2639" spans="1:32" ht="11.25" customHeight="1">
      <c r="A2639" s="30"/>
      <c r="B2639" s="30"/>
      <c r="C2639" s="27"/>
      <c r="D2639" s="27"/>
      <c r="E2639" s="27"/>
      <c r="F2639" s="27"/>
      <c r="G2639" s="27"/>
      <c r="H2639" s="27"/>
      <c r="I2639" s="27"/>
      <c r="J2639" s="27"/>
      <c r="K2639" s="27"/>
      <c r="L2639" s="27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</row>
    <row r="2640" spans="1:32" ht="11.25" customHeight="1">
      <c r="A2640" s="31">
        <f t="shared" ref="A2640" si="550">A2636</f>
        <v>45944</v>
      </c>
      <c r="B2640" s="31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</row>
    <row r="2641" spans="1:32" ht="11.25" customHeight="1">
      <c r="A2641" s="31"/>
      <c r="B2641" s="31"/>
      <c r="C2641" s="27"/>
      <c r="D2641" s="27"/>
      <c r="E2641" s="27"/>
      <c r="F2641" s="27"/>
      <c r="G2641" s="27"/>
      <c r="H2641" s="27"/>
      <c r="I2641" s="27"/>
      <c r="J2641" s="27"/>
      <c r="K2641" s="27"/>
      <c r="L2641" s="27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</row>
    <row r="2642" spans="1:32" ht="11.25" customHeight="1">
      <c r="A2642" s="32" t="str">
        <f>IF(COUNTIF($N$18:$N$60,A2636)=1,VLOOKUP(A2636,$N$18:$O$60,2,0),"")</f>
        <v/>
      </c>
      <c r="B2642" s="32"/>
      <c r="C2642" s="27"/>
      <c r="D2642" s="27"/>
      <c r="E2642" s="27"/>
      <c r="F2642" s="27"/>
      <c r="G2642" s="27"/>
      <c r="H2642" s="27"/>
      <c r="I2642" s="27"/>
      <c r="J2642" s="27"/>
      <c r="K2642" s="27"/>
      <c r="L2642" s="27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</row>
    <row r="2643" spans="1:32" ht="11.25" customHeight="1">
      <c r="A2643" s="33"/>
      <c r="B2643" s="33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</row>
    <row r="2644" spans="1:32" ht="11.25" customHeight="1">
      <c r="A2644" s="22"/>
      <c r="B2644" s="22"/>
      <c r="C2644" s="45"/>
      <c r="D2644" s="45"/>
      <c r="E2644" s="45"/>
      <c r="F2644" s="45"/>
      <c r="G2644" s="45"/>
      <c r="H2644" s="45"/>
      <c r="I2644" s="45"/>
      <c r="J2644" s="45"/>
      <c r="K2644" s="45"/>
      <c r="L2644" s="45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</row>
    <row r="2645" spans="1:32" ht="11.25" customHeight="1">
      <c r="A2645" s="30">
        <f t="shared" ref="A2645" si="551">A2636+1</f>
        <v>45945</v>
      </c>
      <c r="B2645" s="30"/>
      <c r="C2645" s="27"/>
      <c r="D2645" s="27"/>
      <c r="E2645" s="27"/>
      <c r="F2645" s="27"/>
      <c r="G2645" s="27"/>
      <c r="H2645" s="27"/>
      <c r="I2645" s="27"/>
      <c r="J2645" s="27"/>
      <c r="K2645" s="27"/>
      <c r="L2645" s="27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</row>
    <row r="2646" spans="1:32" ht="11.25" customHeight="1">
      <c r="A2646" s="30"/>
      <c r="B2646" s="30"/>
      <c r="C2646" s="27"/>
      <c r="D2646" s="27"/>
      <c r="E2646" s="27"/>
      <c r="F2646" s="27"/>
      <c r="G2646" s="27"/>
      <c r="H2646" s="27"/>
      <c r="I2646" s="27"/>
      <c r="J2646" s="27"/>
      <c r="K2646" s="27"/>
      <c r="L2646" s="27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</row>
    <row r="2647" spans="1:32" ht="11.25" customHeight="1">
      <c r="A2647" s="30"/>
      <c r="B2647" s="30"/>
      <c r="C2647" s="27"/>
      <c r="D2647" s="27"/>
      <c r="E2647" s="27"/>
      <c r="F2647" s="27"/>
      <c r="G2647" s="27"/>
      <c r="H2647" s="27"/>
      <c r="I2647" s="27"/>
      <c r="J2647" s="27"/>
      <c r="K2647" s="27"/>
      <c r="L2647" s="27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</row>
    <row r="2648" spans="1:32" ht="11.25" customHeight="1">
      <c r="A2648" s="30"/>
      <c r="B2648" s="30"/>
      <c r="C2648" s="27"/>
      <c r="D2648" s="27"/>
      <c r="E2648" s="27"/>
      <c r="F2648" s="27"/>
      <c r="G2648" s="27"/>
      <c r="H2648" s="27"/>
      <c r="I2648" s="27"/>
      <c r="J2648" s="27"/>
      <c r="K2648" s="27"/>
      <c r="L2648" s="27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</row>
    <row r="2649" spans="1:32" ht="11.25" customHeight="1">
      <c r="A2649" s="31">
        <f t="shared" ref="A2649" si="552">A2645</f>
        <v>45945</v>
      </c>
      <c r="B2649" s="31"/>
      <c r="C2649" s="27"/>
      <c r="D2649" s="27"/>
      <c r="E2649" s="27"/>
      <c r="F2649" s="27"/>
      <c r="G2649" s="27"/>
      <c r="H2649" s="27"/>
      <c r="I2649" s="27"/>
      <c r="J2649" s="27"/>
      <c r="K2649" s="27"/>
      <c r="L2649" s="27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</row>
    <row r="2650" spans="1:32" ht="11.25" customHeight="1">
      <c r="A2650" s="31"/>
      <c r="B2650" s="31"/>
      <c r="C2650" s="27"/>
      <c r="D2650" s="27"/>
      <c r="E2650" s="27"/>
      <c r="F2650" s="27"/>
      <c r="G2650" s="27"/>
      <c r="H2650" s="27"/>
      <c r="I2650" s="27"/>
      <c r="J2650" s="27"/>
      <c r="K2650" s="27"/>
      <c r="L2650" s="27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</row>
    <row r="2651" spans="1:32" ht="11.25" customHeight="1">
      <c r="A2651" s="32" t="str">
        <f>IF(COUNTIF($N$18:$N$60,A2645)=1,VLOOKUP(A2645,$N$18:$O$60,2,0),"")</f>
        <v/>
      </c>
      <c r="B2651" s="32"/>
      <c r="C2651" s="27"/>
      <c r="D2651" s="27"/>
      <c r="E2651" s="27"/>
      <c r="F2651" s="27"/>
      <c r="G2651" s="27"/>
      <c r="H2651" s="27"/>
      <c r="I2651" s="27"/>
      <c r="J2651" s="27"/>
      <c r="K2651" s="27"/>
      <c r="L2651" s="27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</row>
    <row r="2652" spans="1:32" ht="11.25" customHeight="1">
      <c r="A2652" s="33"/>
      <c r="B2652" s="33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</row>
    <row r="2653" spans="1:32" ht="11.25" customHeight="1">
      <c r="A2653" s="22"/>
      <c r="B2653" s="22"/>
      <c r="C2653" s="45"/>
      <c r="D2653" s="45"/>
      <c r="E2653" s="45"/>
      <c r="F2653" s="45"/>
      <c r="G2653" s="45"/>
      <c r="H2653" s="45"/>
      <c r="I2653" s="45"/>
      <c r="J2653" s="45"/>
      <c r="K2653" s="45"/>
      <c r="L2653" s="45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</row>
    <row r="2654" spans="1:32" ht="11.25" customHeight="1">
      <c r="A2654" s="30">
        <f t="shared" ref="A2654" si="553">A2645+1</f>
        <v>45946</v>
      </c>
      <c r="B2654" s="30"/>
      <c r="C2654" s="27"/>
      <c r="D2654" s="27"/>
      <c r="E2654" s="27"/>
      <c r="F2654" s="27"/>
      <c r="G2654" s="27"/>
      <c r="H2654" s="27"/>
      <c r="I2654" s="27"/>
      <c r="J2654" s="27"/>
      <c r="K2654" s="27"/>
      <c r="L2654" s="27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</row>
    <row r="2655" spans="1:32" ht="11.25" customHeight="1">
      <c r="A2655" s="30"/>
      <c r="B2655" s="30"/>
      <c r="C2655" s="27"/>
      <c r="D2655" s="27"/>
      <c r="E2655" s="27"/>
      <c r="F2655" s="27"/>
      <c r="G2655" s="27"/>
      <c r="H2655" s="27"/>
      <c r="I2655" s="27"/>
      <c r="J2655" s="27"/>
      <c r="K2655" s="27"/>
      <c r="L2655" s="27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</row>
    <row r="2656" spans="1:32" ht="11.25" customHeight="1">
      <c r="A2656" s="30"/>
      <c r="B2656" s="30"/>
      <c r="C2656" s="27"/>
      <c r="D2656" s="27"/>
      <c r="E2656" s="27"/>
      <c r="F2656" s="27"/>
      <c r="G2656" s="27"/>
      <c r="H2656" s="27"/>
      <c r="I2656" s="27"/>
      <c r="J2656" s="27"/>
      <c r="K2656" s="27"/>
      <c r="L2656" s="27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</row>
    <row r="2657" spans="1:32" ht="11.25" customHeight="1">
      <c r="A2657" s="30"/>
      <c r="B2657" s="30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</row>
    <row r="2658" spans="1:32" ht="11.25" customHeight="1">
      <c r="A2658" s="31">
        <f t="shared" ref="A2658" si="554">A2654</f>
        <v>45946</v>
      </c>
      <c r="B2658" s="31"/>
      <c r="C2658" s="27"/>
      <c r="D2658" s="27"/>
      <c r="E2658" s="27"/>
      <c r="F2658" s="27"/>
      <c r="G2658" s="27"/>
      <c r="H2658" s="27"/>
      <c r="I2658" s="27"/>
      <c r="J2658" s="27"/>
      <c r="K2658" s="27"/>
      <c r="L2658" s="27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</row>
    <row r="2659" spans="1:32" ht="11.25" customHeight="1">
      <c r="A2659" s="31"/>
      <c r="B2659" s="31"/>
      <c r="C2659" s="27"/>
      <c r="D2659" s="27"/>
      <c r="E2659" s="27"/>
      <c r="F2659" s="27"/>
      <c r="G2659" s="27"/>
      <c r="H2659" s="27"/>
      <c r="I2659" s="27"/>
      <c r="J2659" s="27"/>
      <c r="K2659" s="27"/>
      <c r="L2659" s="27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</row>
    <row r="2660" spans="1:32" ht="11.25" customHeight="1">
      <c r="A2660" s="32" t="str">
        <f>IF(COUNTIF($N$18:$N$60,A2654)=1,VLOOKUP(A2654,$N$18:$O$60,2,0),"")</f>
        <v/>
      </c>
      <c r="B2660" s="32"/>
      <c r="C2660" s="27"/>
      <c r="D2660" s="27"/>
      <c r="E2660" s="27"/>
      <c r="F2660" s="27"/>
      <c r="G2660" s="27"/>
      <c r="H2660" s="27"/>
      <c r="I2660" s="27"/>
      <c r="J2660" s="27"/>
      <c r="K2660" s="27"/>
      <c r="L2660" s="27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</row>
    <row r="2661" spans="1:32" ht="11.25" customHeight="1">
      <c r="A2661" s="33"/>
      <c r="B2661" s="33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</row>
    <row r="2662" spans="1:32" ht="11.25" customHeight="1">
      <c r="A2662" s="7"/>
      <c r="B2662" s="7"/>
      <c r="C2662" s="45"/>
      <c r="D2662" s="45"/>
      <c r="E2662" s="45"/>
      <c r="F2662" s="45"/>
      <c r="G2662" s="45"/>
      <c r="H2662" s="45"/>
      <c r="I2662" s="45"/>
      <c r="J2662" s="45"/>
      <c r="K2662" s="45"/>
      <c r="L2662" s="45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</row>
    <row r="2663" spans="1:32" ht="11.25" customHeight="1">
      <c r="A2663" s="30">
        <f t="shared" ref="A2663" si="555">A2654+1</f>
        <v>45947</v>
      </c>
      <c r="B2663" s="30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</row>
    <row r="2664" spans="1:32" ht="11.25" customHeight="1">
      <c r="A2664" s="30"/>
      <c r="B2664" s="30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</row>
    <row r="2665" spans="1:32" ht="11.25" customHeight="1">
      <c r="A2665" s="30"/>
      <c r="B2665" s="30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</row>
    <row r="2666" spans="1:32" ht="11.25" customHeight="1">
      <c r="A2666" s="30"/>
      <c r="B2666" s="30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</row>
    <row r="2667" spans="1:32" ht="11.25" customHeight="1">
      <c r="A2667" s="31">
        <f t="shared" ref="A2667" si="556">A2663</f>
        <v>45947</v>
      </c>
      <c r="B2667" s="31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</row>
    <row r="2668" spans="1:32" ht="11.25" customHeight="1">
      <c r="A2668" s="31"/>
      <c r="B2668" s="31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</row>
    <row r="2669" spans="1:32" ht="11.25" customHeight="1">
      <c r="A2669" s="32" t="str">
        <f>IF(COUNTIF($N$18:$N$60,A2663)=1,VLOOKUP(A2663,$N$18:$O$60,2,0),"")</f>
        <v/>
      </c>
      <c r="B2669" s="32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</row>
    <row r="2670" spans="1:32" ht="11.25" customHeight="1">
      <c r="A2670" s="33"/>
      <c r="B2670" s="33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</row>
    <row r="2671" spans="1:32" ht="11.25" customHeight="1">
      <c r="A2671" s="21"/>
      <c r="B2671" s="21"/>
      <c r="C2671" s="45"/>
      <c r="D2671" s="45"/>
      <c r="E2671" s="45"/>
      <c r="F2671" s="45"/>
      <c r="G2671" s="45"/>
      <c r="H2671" s="45"/>
      <c r="I2671" s="45"/>
      <c r="J2671" s="45"/>
      <c r="K2671" s="45"/>
      <c r="L2671" s="45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</row>
    <row r="2672" spans="1:32" ht="11.25" customHeight="1">
      <c r="A2672" s="30">
        <f t="shared" ref="A2672" si="557">A2663+1</f>
        <v>45948</v>
      </c>
      <c r="B2672" s="30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</row>
    <row r="2673" spans="1:32" ht="11.25" customHeight="1">
      <c r="A2673" s="30"/>
      <c r="B2673" s="30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</row>
    <row r="2674" spans="1:32" ht="11.25" customHeight="1">
      <c r="A2674" s="30"/>
      <c r="B2674" s="30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</row>
    <row r="2675" spans="1:32" ht="11.25" customHeight="1">
      <c r="A2675" s="30"/>
      <c r="B2675" s="30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</row>
    <row r="2676" spans="1:32" ht="11.25" customHeight="1">
      <c r="A2676" s="31">
        <f t="shared" ref="A2676" si="558">A2672</f>
        <v>45948</v>
      </c>
      <c r="B2676" s="31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</row>
    <row r="2677" spans="1:32" ht="11.25" customHeight="1">
      <c r="A2677" s="31"/>
      <c r="B2677" s="31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</row>
    <row r="2678" spans="1:32" ht="11.25" customHeight="1">
      <c r="A2678" s="32" t="str">
        <f>IF(COUNTIF($N$18:$N$60,A2672)=1,VLOOKUP(A2672,$N$18:$O$60,2,0),"")</f>
        <v/>
      </c>
      <c r="B2678" s="32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</row>
    <row r="2679" spans="1:32" ht="11.25" customHeight="1">
      <c r="A2679" s="33"/>
      <c r="B2679" s="33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</row>
    <row r="2680" spans="1:32" ht="11.25" customHeight="1">
      <c r="A2680" s="23"/>
      <c r="B2680" s="23"/>
      <c r="C2680" s="45"/>
      <c r="D2680" s="45"/>
      <c r="E2680" s="45"/>
      <c r="F2680" s="45"/>
      <c r="G2680" s="45"/>
      <c r="H2680" s="45"/>
      <c r="I2680" s="45"/>
      <c r="J2680" s="45"/>
      <c r="K2680" s="45"/>
      <c r="L2680" s="45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</row>
    <row r="2681" spans="1:32" ht="11.25" customHeight="1">
      <c r="A2681" s="30">
        <f t="shared" ref="A2681" si="559">A2672+1</f>
        <v>45949</v>
      </c>
      <c r="B2681" s="30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</row>
    <row r="2682" spans="1:32" ht="11.25" customHeight="1">
      <c r="A2682" s="30"/>
      <c r="B2682" s="30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</row>
    <row r="2683" spans="1:32" ht="11.25" customHeight="1">
      <c r="A2683" s="30"/>
      <c r="B2683" s="30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</row>
    <row r="2684" spans="1:32" ht="11.25" customHeight="1">
      <c r="A2684" s="30"/>
      <c r="B2684" s="30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</row>
    <row r="2685" spans="1:32" ht="11.25" customHeight="1">
      <c r="A2685" s="31">
        <f t="shared" ref="A2685" si="560">A2681</f>
        <v>45949</v>
      </c>
      <c r="B2685" s="31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</row>
    <row r="2686" spans="1:32" ht="11.25" customHeight="1">
      <c r="A2686" s="31"/>
      <c r="B2686" s="31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</row>
    <row r="2687" spans="1:32" ht="11.25" customHeight="1">
      <c r="A2687" s="32" t="str">
        <f>IF(COUNTIF($N$18:$N$60,A2681)=1,VLOOKUP(A2681,$N$18:$O$60,2,0),"")</f>
        <v/>
      </c>
      <c r="B2687" s="32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</row>
    <row r="2688" spans="1:32" ht="11.25" customHeight="1">
      <c r="A2688" s="33"/>
      <c r="B2688" s="33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</row>
    <row r="2689" spans="1:32" ht="33.75" customHeight="1">
      <c r="A2689" s="40">
        <f>TRUNC((A2691-WEEKDAY(A2691,2)-DATE(YEAR(A2691+4-WEEKDAY(A2691,2)),1,-10))/7)</f>
        <v>43</v>
      </c>
      <c r="B2689" s="40"/>
      <c r="C2689" s="35" t="str">
        <f>IF(MONTH(A2691)=MONTH(A2745),VLOOKUP(MONTH(A2691),$R$1:$S$12,2,2)&amp;" "&amp;YEAR(A2691),VLOOKUP(MONTH(A2691),$R$1:$S$12,2,2)&amp;" "&amp;YEAR(A2691)&amp;" / "&amp;VLOOKUP(MONTH(A2745),$R$1:$S$12,2,2)&amp;" "&amp;YEAR(A2745))</f>
        <v>Oktober 2025</v>
      </c>
      <c r="D2689" s="35"/>
      <c r="E2689" s="35"/>
      <c r="F2689" s="35"/>
      <c r="G2689" s="35"/>
      <c r="H2689" s="35"/>
      <c r="I2689" s="35"/>
      <c r="J2689" s="35"/>
      <c r="K2689" s="35"/>
      <c r="L2689" s="35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</row>
    <row r="2690" spans="1:32" ht="11.25" customHeight="1">
      <c r="A2690" s="16"/>
      <c r="B2690" s="16"/>
      <c r="C2690" s="45"/>
      <c r="D2690" s="45"/>
      <c r="E2690" s="45"/>
      <c r="F2690" s="45"/>
      <c r="G2690" s="45"/>
      <c r="H2690" s="45"/>
      <c r="I2690" s="45"/>
      <c r="J2690" s="45"/>
      <c r="K2690" s="45"/>
      <c r="L2690" s="45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</row>
    <row r="2691" spans="1:32" ht="11.25" customHeight="1">
      <c r="A2691" s="30">
        <f t="shared" ref="A2691" si="561">A2681+1</f>
        <v>45950</v>
      </c>
      <c r="B2691" s="30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</row>
    <row r="2692" spans="1:32" ht="11.25" customHeight="1">
      <c r="A2692" s="30"/>
      <c r="B2692" s="30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</row>
    <row r="2693" spans="1:32" ht="11.25" customHeight="1">
      <c r="A2693" s="30"/>
      <c r="B2693" s="30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</row>
    <row r="2694" spans="1:32" ht="11.25" customHeight="1">
      <c r="A2694" s="30"/>
      <c r="B2694" s="30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</row>
    <row r="2695" spans="1:32" ht="11.25" customHeight="1">
      <c r="A2695" s="31">
        <f t="shared" ref="A2695" si="562">A2691</f>
        <v>45950</v>
      </c>
      <c r="B2695" s="31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</row>
    <row r="2696" spans="1:32" ht="11.25" customHeight="1">
      <c r="A2696" s="31"/>
      <c r="B2696" s="31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</row>
    <row r="2697" spans="1:32" ht="11.25" customHeight="1">
      <c r="A2697" s="32" t="str">
        <f>IF(COUNTIF($N$18:$N$60,A2691)=1,VLOOKUP(A2691,$N$18:$O$60,2,0),"")</f>
        <v/>
      </c>
      <c r="B2697" s="32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</row>
    <row r="2698" spans="1:32" ht="11.25" customHeight="1">
      <c r="A2698" s="33"/>
      <c r="B2698" s="33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</row>
    <row r="2699" spans="1:32" ht="11.25" customHeight="1">
      <c r="A2699" s="19"/>
      <c r="B2699" s="19"/>
      <c r="C2699" s="45"/>
      <c r="D2699" s="45"/>
      <c r="E2699" s="45"/>
      <c r="F2699" s="45"/>
      <c r="G2699" s="45"/>
      <c r="H2699" s="45"/>
      <c r="I2699" s="45"/>
      <c r="J2699" s="45"/>
      <c r="K2699" s="45"/>
      <c r="L2699" s="45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</row>
    <row r="2700" spans="1:32" ht="11.25" customHeight="1">
      <c r="A2700" s="30">
        <f t="shared" ref="A2700" si="563">A2691+1</f>
        <v>45951</v>
      </c>
      <c r="B2700" s="30"/>
      <c r="C2700" s="27"/>
      <c r="D2700" s="27"/>
      <c r="E2700" s="27"/>
      <c r="F2700" s="27"/>
      <c r="G2700" s="27"/>
      <c r="H2700" s="27"/>
      <c r="I2700" s="27"/>
      <c r="J2700" s="27"/>
      <c r="K2700" s="27"/>
      <c r="L2700" s="27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</row>
    <row r="2701" spans="1:32" ht="11.25" customHeight="1">
      <c r="A2701" s="30"/>
      <c r="B2701" s="30"/>
      <c r="C2701" s="27"/>
      <c r="D2701" s="27"/>
      <c r="E2701" s="27"/>
      <c r="F2701" s="27"/>
      <c r="G2701" s="27"/>
      <c r="H2701" s="27"/>
      <c r="I2701" s="27"/>
      <c r="J2701" s="27"/>
      <c r="K2701" s="27"/>
      <c r="L2701" s="27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</row>
    <row r="2702" spans="1:32" ht="11.25" customHeight="1">
      <c r="A2702" s="30"/>
      <c r="B2702" s="30"/>
      <c r="C2702" s="27"/>
      <c r="D2702" s="27"/>
      <c r="E2702" s="27"/>
      <c r="F2702" s="27"/>
      <c r="G2702" s="27"/>
      <c r="H2702" s="27"/>
      <c r="I2702" s="27"/>
      <c r="J2702" s="27"/>
      <c r="K2702" s="27"/>
      <c r="L2702" s="27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</row>
    <row r="2703" spans="1:32" ht="11.25" customHeight="1">
      <c r="A2703" s="30"/>
      <c r="B2703" s="30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</row>
    <row r="2704" spans="1:32" ht="11.25" customHeight="1">
      <c r="A2704" s="31">
        <f t="shared" ref="A2704" si="564">A2700</f>
        <v>45951</v>
      </c>
      <c r="B2704" s="31"/>
      <c r="C2704" s="27"/>
      <c r="D2704" s="27"/>
      <c r="E2704" s="27"/>
      <c r="F2704" s="27"/>
      <c r="G2704" s="27"/>
      <c r="H2704" s="27"/>
      <c r="I2704" s="27"/>
      <c r="J2704" s="27"/>
      <c r="K2704" s="27"/>
      <c r="L2704" s="27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</row>
    <row r="2705" spans="1:32" ht="11.25" customHeight="1">
      <c r="A2705" s="31"/>
      <c r="B2705" s="31"/>
      <c r="C2705" s="27"/>
      <c r="D2705" s="27"/>
      <c r="E2705" s="27"/>
      <c r="F2705" s="27"/>
      <c r="G2705" s="27"/>
      <c r="H2705" s="27"/>
      <c r="I2705" s="27"/>
      <c r="J2705" s="27"/>
      <c r="K2705" s="27"/>
      <c r="L2705" s="27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</row>
    <row r="2706" spans="1:32" ht="11.25" customHeight="1">
      <c r="A2706" s="32" t="str">
        <f>IF(COUNTIF($N$18:$N$60,A2700)=1,VLOOKUP(A2700,$N$18:$O$60,2,0),"")</f>
        <v/>
      </c>
      <c r="B2706" s="32"/>
      <c r="C2706" s="27"/>
      <c r="D2706" s="27"/>
      <c r="E2706" s="27"/>
      <c r="F2706" s="27"/>
      <c r="G2706" s="27"/>
      <c r="H2706" s="27"/>
      <c r="I2706" s="27"/>
      <c r="J2706" s="27"/>
      <c r="K2706" s="27"/>
      <c r="L2706" s="27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</row>
    <row r="2707" spans="1:32" ht="11.25" customHeight="1">
      <c r="A2707" s="33"/>
      <c r="B2707" s="33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</row>
    <row r="2708" spans="1:32" ht="11.25" customHeight="1">
      <c r="A2708" s="22"/>
      <c r="B2708" s="22"/>
      <c r="C2708" s="45"/>
      <c r="D2708" s="45"/>
      <c r="E2708" s="45"/>
      <c r="F2708" s="45"/>
      <c r="G2708" s="45"/>
      <c r="H2708" s="45"/>
      <c r="I2708" s="45"/>
      <c r="J2708" s="45"/>
      <c r="K2708" s="45"/>
      <c r="L2708" s="45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</row>
    <row r="2709" spans="1:32" ht="11.25" customHeight="1">
      <c r="A2709" s="30">
        <f t="shared" ref="A2709" si="565">A2700+1</f>
        <v>45952</v>
      </c>
      <c r="B2709" s="30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</row>
    <row r="2710" spans="1:32" ht="11.25" customHeight="1">
      <c r="A2710" s="30"/>
      <c r="B2710" s="30"/>
      <c r="C2710" s="27"/>
      <c r="D2710" s="27"/>
      <c r="E2710" s="27"/>
      <c r="F2710" s="27"/>
      <c r="G2710" s="27"/>
      <c r="H2710" s="27"/>
      <c r="I2710" s="27"/>
      <c r="J2710" s="27"/>
      <c r="K2710" s="27"/>
      <c r="L2710" s="27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</row>
    <row r="2711" spans="1:32" ht="11.25" customHeight="1">
      <c r="A2711" s="30"/>
      <c r="B2711" s="30"/>
      <c r="C2711" s="27"/>
      <c r="D2711" s="27"/>
      <c r="E2711" s="27"/>
      <c r="F2711" s="27"/>
      <c r="G2711" s="27"/>
      <c r="H2711" s="27"/>
      <c r="I2711" s="27"/>
      <c r="J2711" s="27"/>
      <c r="K2711" s="27"/>
      <c r="L2711" s="27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</row>
    <row r="2712" spans="1:32" ht="11.25" customHeight="1">
      <c r="A2712" s="30"/>
      <c r="B2712" s="30"/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</row>
    <row r="2713" spans="1:32" ht="11.25" customHeight="1">
      <c r="A2713" s="31">
        <f t="shared" ref="A2713" si="566">A2709</f>
        <v>45952</v>
      </c>
      <c r="B2713" s="31"/>
      <c r="C2713" s="27"/>
      <c r="D2713" s="27"/>
      <c r="E2713" s="27"/>
      <c r="F2713" s="27"/>
      <c r="G2713" s="27"/>
      <c r="H2713" s="27"/>
      <c r="I2713" s="27"/>
      <c r="J2713" s="27"/>
      <c r="K2713" s="27"/>
      <c r="L2713" s="27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</row>
    <row r="2714" spans="1:32" ht="11.25" customHeight="1">
      <c r="A2714" s="31"/>
      <c r="B2714" s="31"/>
      <c r="C2714" s="27"/>
      <c r="D2714" s="27"/>
      <c r="E2714" s="27"/>
      <c r="F2714" s="27"/>
      <c r="G2714" s="27"/>
      <c r="H2714" s="27"/>
      <c r="I2714" s="27"/>
      <c r="J2714" s="27"/>
      <c r="K2714" s="27"/>
      <c r="L2714" s="27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</row>
    <row r="2715" spans="1:32" ht="11.25" customHeight="1">
      <c r="A2715" s="32" t="str">
        <f>IF(COUNTIF($N$18:$N$60,A2709)=1,VLOOKUP(A2709,$N$18:$O$60,2,0),"")</f>
        <v/>
      </c>
      <c r="B2715" s="32"/>
      <c r="C2715" s="27"/>
      <c r="D2715" s="27"/>
      <c r="E2715" s="27"/>
      <c r="F2715" s="27"/>
      <c r="G2715" s="27"/>
      <c r="H2715" s="27"/>
      <c r="I2715" s="27"/>
      <c r="J2715" s="27"/>
      <c r="K2715" s="27"/>
      <c r="L2715" s="27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</row>
    <row r="2716" spans="1:32" ht="11.25" customHeight="1">
      <c r="A2716" s="33"/>
      <c r="B2716" s="33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</row>
    <row r="2717" spans="1:32" ht="11.25" customHeight="1">
      <c r="A2717" s="22"/>
      <c r="B2717" s="22"/>
      <c r="C2717" s="45"/>
      <c r="D2717" s="45"/>
      <c r="E2717" s="45"/>
      <c r="F2717" s="45"/>
      <c r="G2717" s="45"/>
      <c r="H2717" s="45"/>
      <c r="I2717" s="45"/>
      <c r="J2717" s="45"/>
      <c r="K2717" s="45"/>
      <c r="L2717" s="45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</row>
    <row r="2718" spans="1:32" ht="11.25" customHeight="1">
      <c r="A2718" s="30">
        <f t="shared" ref="A2718" si="567">A2709+1</f>
        <v>45953</v>
      </c>
      <c r="B2718" s="30"/>
      <c r="C2718" s="27"/>
      <c r="D2718" s="27"/>
      <c r="E2718" s="27"/>
      <c r="F2718" s="27"/>
      <c r="G2718" s="27"/>
      <c r="H2718" s="27"/>
      <c r="I2718" s="27"/>
      <c r="J2718" s="27"/>
      <c r="K2718" s="27"/>
      <c r="L2718" s="27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</row>
    <row r="2719" spans="1:32" ht="11.25" customHeight="1">
      <c r="A2719" s="30"/>
      <c r="B2719" s="30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</row>
    <row r="2720" spans="1:32" ht="11.25" customHeight="1">
      <c r="A2720" s="30"/>
      <c r="B2720" s="30"/>
      <c r="C2720" s="27"/>
      <c r="D2720" s="27"/>
      <c r="E2720" s="27"/>
      <c r="F2720" s="27"/>
      <c r="G2720" s="27"/>
      <c r="H2720" s="27"/>
      <c r="I2720" s="27"/>
      <c r="J2720" s="27"/>
      <c r="K2720" s="27"/>
      <c r="L2720" s="27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</row>
    <row r="2721" spans="1:32" ht="11.25" customHeight="1">
      <c r="A2721" s="30"/>
      <c r="B2721" s="30"/>
      <c r="C2721" s="27"/>
      <c r="D2721" s="27"/>
      <c r="E2721" s="27"/>
      <c r="F2721" s="27"/>
      <c r="G2721" s="27"/>
      <c r="H2721" s="27"/>
      <c r="I2721" s="27"/>
      <c r="J2721" s="27"/>
      <c r="K2721" s="27"/>
      <c r="L2721" s="27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</row>
    <row r="2722" spans="1:32" ht="11.25" customHeight="1">
      <c r="A2722" s="31">
        <f t="shared" ref="A2722" si="568">A2718</f>
        <v>45953</v>
      </c>
      <c r="B2722" s="31"/>
      <c r="C2722" s="27"/>
      <c r="D2722" s="27"/>
      <c r="E2722" s="27"/>
      <c r="F2722" s="27"/>
      <c r="G2722" s="27"/>
      <c r="H2722" s="27"/>
      <c r="I2722" s="27"/>
      <c r="J2722" s="27"/>
      <c r="K2722" s="27"/>
      <c r="L2722" s="27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</row>
    <row r="2723" spans="1:32" ht="11.25" customHeight="1">
      <c r="A2723" s="31"/>
      <c r="B2723" s="31"/>
      <c r="C2723" s="27"/>
      <c r="D2723" s="27"/>
      <c r="E2723" s="27"/>
      <c r="F2723" s="27"/>
      <c r="G2723" s="27"/>
      <c r="H2723" s="27"/>
      <c r="I2723" s="27"/>
      <c r="J2723" s="27"/>
      <c r="K2723" s="27"/>
      <c r="L2723" s="27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</row>
    <row r="2724" spans="1:32" ht="11.25" customHeight="1">
      <c r="A2724" s="32" t="str">
        <f>IF(COUNTIF($N$18:$N$60,A2718)=1,VLOOKUP(A2718,$N$18:$O$60,2,0),"")</f>
        <v/>
      </c>
      <c r="B2724" s="32"/>
      <c r="C2724" s="27"/>
      <c r="D2724" s="27"/>
      <c r="E2724" s="27"/>
      <c r="F2724" s="27"/>
      <c r="G2724" s="27"/>
      <c r="H2724" s="27"/>
      <c r="I2724" s="27"/>
      <c r="J2724" s="27"/>
      <c r="K2724" s="27"/>
      <c r="L2724" s="27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</row>
    <row r="2725" spans="1:32" ht="11.25" customHeight="1">
      <c r="A2725" s="33"/>
      <c r="B2725" s="33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</row>
    <row r="2726" spans="1:32" ht="11.25" customHeight="1">
      <c r="A2726" s="7"/>
      <c r="B2726" s="7"/>
      <c r="C2726" s="45"/>
      <c r="D2726" s="45"/>
      <c r="E2726" s="45"/>
      <c r="F2726" s="45"/>
      <c r="G2726" s="45"/>
      <c r="H2726" s="45"/>
      <c r="I2726" s="45"/>
      <c r="J2726" s="45"/>
      <c r="K2726" s="45"/>
      <c r="L2726" s="45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</row>
    <row r="2727" spans="1:32" ht="11.25" customHeight="1">
      <c r="A2727" s="30">
        <f t="shared" ref="A2727" si="569">A2718+1</f>
        <v>45954</v>
      </c>
      <c r="B2727" s="30"/>
      <c r="C2727" s="27"/>
      <c r="D2727" s="27"/>
      <c r="E2727" s="27"/>
      <c r="F2727" s="27"/>
      <c r="G2727" s="27"/>
      <c r="H2727" s="27"/>
      <c r="I2727" s="27"/>
      <c r="J2727" s="27"/>
      <c r="K2727" s="27"/>
      <c r="L2727" s="27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</row>
    <row r="2728" spans="1:32" ht="11.25" customHeight="1">
      <c r="A2728" s="30"/>
      <c r="B2728" s="30"/>
      <c r="C2728" s="27"/>
      <c r="D2728" s="27"/>
      <c r="E2728" s="27"/>
      <c r="F2728" s="27"/>
      <c r="G2728" s="27"/>
      <c r="H2728" s="27"/>
      <c r="I2728" s="27"/>
      <c r="J2728" s="27"/>
      <c r="K2728" s="27"/>
      <c r="L2728" s="27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</row>
    <row r="2729" spans="1:32" ht="11.25" customHeight="1">
      <c r="A2729" s="30"/>
      <c r="B2729" s="30"/>
      <c r="C2729" s="27"/>
      <c r="D2729" s="27"/>
      <c r="E2729" s="27"/>
      <c r="F2729" s="27"/>
      <c r="G2729" s="27"/>
      <c r="H2729" s="27"/>
      <c r="I2729" s="27"/>
      <c r="J2729" s="27"/>
      <c r="K2729" s="27"/>
      <c r="L2729" s="27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</row>
    <row r="2730" spans="1:32" ht="11.25" customHeight="1">
      <c r="A2730" s="30"/>
      <c r="B2730" s="30"/>
      <c r="C2730" s="27"/>
      <c r="D2730" s="27"/>
      <c r="E2730" s="27"/>
      <c r="F2730" s="27"/>
      <c r="G2730" s="27"/>
      <c r="H2730" s="27"/>
      <c r="I2730" s="27"/>
      <c r="J2730" s="27"/>
      <c r="K2730" s="27"/>
      <c r="L2730" s="27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</row>
    <row r="2731" spans="1:32" ht="11.25" customHeight="1">
      <c r="A2731" s="31">
        <f t="shared" ref="A2731" si="570">A2727</f>
        <v>45954</v>
      </c>
      <c r="B2731" s="31"/>
      <c r="C2731" s="27"/>
      <c r="D2731" s="27"/>
      <c r="E2731" s="27"/>
      <c r="F2731" s="27"/>
      <c r="G2731" s="27"/>
      <c r="H2731" s="27"/>
      <c r="I2731" s="27"/>
      <c r="J2731" s="27"/>
      <c r="K2731" s="27"/>
      <c r="L2731" s="27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</row>
    <row r="2732" spans="1:32" ht="11.25" customHeight="1">
      <c r="A2732" s="31"/>
      <c r="B2732" s="31"/>
      <c r="C2732" s="27"/>
      <c r="D2732" s="27"/>
      <c r="E2732" s="27"/>
      <c r="F2732" s="27"/>
      <c r="G2732" s="27"/>
      <c r="H2732" s="27"/>
      <c r="I2732" s="27"/>
      <c r="J2732" s="27"/>
      <c r="K2732" s="27"/>
      <c r="L2732" s="27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</row>
    <row r="2733" spans="1:32" ht="11.25" customHeight="1">
      <c r="A2733" s="32" t="str">
        <f>IF(COUNTIF($N$18:$N$60,A2727)=1,VLOOKUP(A2727,$N$18:$O$60,2,0),"")</f>
        <v/>
      </c>
      <c r="B2733" s="32"/>
      <c r="C2733" s="27"/>
      <c r="D2733" s="27"/>
      <c r="E2733" s="27"/>
      <c r="F2733" s="27"/>
      <c r="G2733" s="27"/>
      <c r="H2733" s="27"/>
      <c r="I2733" s="27"/>
      <c r="J2733" s="27"/>
      <c r="K2733" s="27"/>
      <c r="L2733" s="27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</row>
    <row r="2734" spans="1:32" ht="11.25" customHeight="1">
      <c r="A2734" s="33"/>
      <c r="B2734" s="33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</row>
    <row r="2735" spans="1:32" ht="11.25" customHeight="1">
      <c r="A2735" s="16"/>
      <c r="B2735" s="16"/>
      <c r="C2735" s="45"/>
      <c r="D2735" s="45"/>
      <c r="E2735" s="45"/>
      <c r="F2735" s="45"/>
      <c r="G2735" s="45"/>
      <c r="H2735" s="45"/>
      <c r="I2735" s="45"/>
      <c r="J2735" s="45"/>
      <c r="K2735" s="45"/>
      <c r="L2735" s="45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</row>
    <row r="2736" spans="1:32" ht="11.25" customHeight="1">
      <c r="A2736" s="39">
        <f t="shared" ref="A2736" si="571">A2727+1</f>
        <v>45955</v>
      </c>
      <c r="B2736" s="39"/>
      <c r="C2736" s="27"/>
      <c r="D2736" s="27"/>
      <c r="E2736" s="27"/>
      <c r="F2736" s="27"/>
      <c r="G2736" s="27"/>
      <c r="H2736" s="27"/>
      <c r="I2736" s="27"/>
      <c r="J2736" s="27"/>
      <c r="K2736" s="27"/>
      <c r="L2736" s="27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</row>
    <row r="2737" spans="1:32" ht="11.25" customHeight="1">
      <c r="A2737" s="39"/>
      <c r="B2737" s="39"/>
      <c r="C2737" s="27"/>
      <c r="D2737" s="27"/>
      <c r="E2737" s="27"/>
      <c r="F2737" s="27"/>
      <c r="G2737" s="27"/>
      <c r="H2737" s="27"/>
      <c r="I2737" s="27"/>
      <c r="J2737" s="27"/>
      <c r="K2737" s="27"/>
      <c r="L2737" s="27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</row>
    <row r="2738" spans="1:32" ht="11.25" customHeight="1">
      <c r="A2738" s="39"/>
      <c r="B2738" s="39"/>
      <c r="C2738" s="27"/>
      <c r="D2738" s="27"/>
      <c r="E2738" s="27"/>
      <c r="F2738" s="27"/>
      <c r="G2738" s="27"/>
      <c r="H2738" s="27"/>
      <c r="I2738" s="27"/>
      <c r="J2738" s="27"/>
      <c r="K2738" s="27"/>
      <c r="L2738" s="27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</row>
    <row r="2739" spans="1:32" ht="11.25" customHeight="1">
      <c r="A2739" s="39"/>
      <c r="B2739" s="39"/>
      <c r="C2739" s="27"/>
      <c r="D2739" s="27"/>
      <c r="E2739" s="27"/>
      <c r="F2739" s="27"/>
      <c r="G2739" s="27"/>
      <c r="H2739" s="27"/>
      <c r="I2739" s="27"/>
      <c r="J2739" s="27"/>
      <c r="K2739" s="27"/>
      <c r="L2739" s="27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</row>
    <row r="2740" spans="1:32" ht="11.25" customHeight="1">
      <c r="A2740" s="38">
        <f t="shared" ref="A2740" si="572">A2736</f>
        <v>45955</v>
      </c>
      <c r="B2740" s="38"/>
      <c r="C2740" s="27"/>
      <c r="D2740" s="27"/>
      <c r="E2740" s="27"/>
      <c r="F2740" s="27"/>
      <c r="G2740" s="27"/>
      <c r="H2740" s="27"/>
      <c r="I2740" s="27"/>
      <c r="J2740" s="27"/>
      <c r="K2740" s="27"/>
      <c r="L2740" s="27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</row>
    <row r="2741" spans="1:32" ht="11.25" customHeight="1">
      <c r="A2741" s="38"/>
      <c r="B2741" s="38"/>
      <c r="C2741" s="27"/>
      <c r="D2741" s="27"/>
      <c r="E2741" s="27"/>
      <c r="F2741" s="27"/>
      <c r="G2741" s="27"/>
      <c r="H2741" s="27"/>
      <c r="I2741" s="27"/>
      <c r="J2741" s="27"/>
      <c r="K2741" s="27"/>
      <c r="L2741" s="27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</row>
    <row r="2742" spans="1:32" ht="11.25" customHeight="1">
      <c r="A2742" s="36" t="str">
        <f>IF(COUNTIF($N$18:$N$60,A2736)=1,VLOOKUP(A2736,$N$18:$O$60,2,0),"")</f>
        <v/>
      </c>
      <c r="B2742" s="36"/>
      <c r="C2742" s="27"/>
      <c r="D2742" s="27"/>
      <c r="E2742" s="27"/>
      <c r="F2742" s="27"/>
      <c r="G2742" s="27"/>
      <c r="H2742" s="27"/>
      <c r="I2742" s="27"/>
      <c r="J2742" s="27"/>
      <c r="K2742" s="27"/>
      <c r="L2742" s="27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</row>
    <row r="2743" spans="1:32" ht="11.25" customHeight="1">
      <c r="A2743" s="37"/>
      <c r="B2743" s="37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</row>
    <row r="2744" spans="1:32" ht="11.25" customHeight="1">
      <c r="A2744" s="19"/>
      <c r="B2744" s="19"/>
      <c r="C2744" s="45"/>
      <c r="D2744" s="45"/>
      <c r="E2744" s="45"/>
      <c r="F2744" s="45"/>
      <c r="G2744" s="45"/>
      <c r="H2744" s="45"/>
      <c r="I2744" s="45"/>
      <c r="J2744" s="45"/>
      <c r="K2744" s="45"/>
      <c r="L2744" s="45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</row>
    <row r="2745" spans="1:32" ht="11.25" customHeight="1">
      <c r="A2745" s="39">
        <f t="shared" ref="A2745" si="573">A2736+1</f>
        <v>45956</v>
      </c>
      <c r="B2745" s="39"/>
      <c r="C2745" s="27"/>
      <c r="D2745" s="27"/>
      <c r="E2745" s="27"/>
      <c r="F2745" s="27"/>
      <c r="G2745" s="27"/>
      <c r="H2745" s="27"/>
      <c r="I2745" s="27"/>
      <c r="J2745" s="27"/>
      <c r="K2745" s="27"/>
      <c r="L2745" s="27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</row>
    <row r="2746" spans="1:32" ht="11.25" customHeight="1">
      <c r="A2746" s="39"/>
      <c r="B2746" s="39"/>
      <c r="C2746" s="27"/>
      <c r="D2746" s="27"/>
      <c r="E2746" s="27"/>
      <c r="F2746" s="27"/>
      <c r="G2746" s="27"/>
      <c r="H2746" s="27"/>
      <c r="I2746" s="27"/>
      <c r="J2746" s="27"/>
      <c r="K2746" s="27"/>
      <c r="L2746" s="27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</row>
    <row r="2747" spans="1:32" ht="11.25" customHeight="1">
      <c r="A2747" s="39"/>
      <c r="B2747" s="39"/>
      <c r="C2747" s="27"/>
      <c r="D2747" s="27"/>
      <c r="E2747" s="27"/>
      <c r="F2747" s="27"/>
      <c r="G2747" s="27"/>
      <c r="H2747" s="27"/>
      <c r="I2747" s="27"/>
      <c r="J2747" s="27"/>
      <c r="K2747" s="27"/>
      <c r="L2747" s="27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</row>
    <row r="2748" spans="1:32" ht="11.25" customHeight="1">
      <c r="A2748" s="39"/>
      <c r="B2748" s="39"/>
      <c r="C2748" s="27"/>
      <c r="D2748" s="27"/>
      <c r="E2748" s="27"/>
      <c r="F2748" s="27"/>
      <c r="G2748" s="27"/>
      <c r="H2748" s="27"/>
      <c r="I2748" s="27"/>
      <c r="J2748" s="27"/>
      <c r="K2748" s="27"/>
      <c r="L2748" s="27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</row>
    <row r="2749" spans="1:32" ht="11.25" customHeight="1">
      <c r="A2749" s="38">
        <f t="shared" ref="A2749" si="574">A2745</f>
        <v>45956</v>
      </c>
      <c r="B2749" s="38"/>
      <c r="C2749" s="27"/>
      <c r="D2749" s="27"/>
      <c r="E2749" s="27"/>
      <c r="F2749" s="27"/>
      <c r="G2749" s="27"/>
      <c r="H2749" s="27"/>
      <c r="I2749" s="27"/>
      <c r="J2749" s="27"/>
      <c r="K2749" s="27"/>
      <c r="L2749" s="27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</row>
    <row r="2750" spans="1:32" ht="11.25" customHeight="1">
      <c r="A2750" s="38"/>
      <c r="B2750" s="38"/>
      <c r="C2750" s="27"/>
      <c r="D2750" s="27"/>
      <c r="E2750" s="27"/>
      <c r="F2750" s="27"/>
      <c r="G2750" s="27"/>
      <c r="H2750" s="27"/>
      <c r="I2750" s="27"/>
      <c r="J2750" s="27"/>
      <c r="K2750" s="27"/>
      <c r="L2750" s="27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</row>
    <row r="2751" spans="1:32" ht="11.25" customHeight="1">
      <c r="A2751" s="36" t="str">
        <f>IF(COUNTIF($N$18:$N$60,A2745)=1,VLOOKUP(A2745,$N$18:$O$60,2,0),"")</f>
        <v/>
      </c>
      <c r="B2751" s="36"/>
      <c r="C2751" s="27"/>
      <c r="D2751" s="27"/>
      <c r="E2751" s="27"/>
      <c r="F2751" s="27"/>
      <c r="G2751" s="27"/>
      <c r="H2751" s="27"/>
      <c r="I2751" s="27"/>
      <c r="J2751" s="27"/>
      <c r="K2751" s="27"/>
      <c r="L2751" s="27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</row>
    <row r="2752" spans="1:32" ht="11.25" customHeight="1">
      <c r="A2752" s="37"/>
      <c r="B2752" s="37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</row>
    <row r="2753" spans="1:32" ht="33.75" customHeight="1">
      <c r="A2753" s="40">
        <f>TRUNC((A2755-WEEKDAY(A2755,2)-DATE(YEAR(A2755+4-WEEKDAY(A2755,2)),1,-10))/7)</f>
        <v>44</v>
      </c>
      <c r="B2753" s="40"/>
      <c r="C2753" s="35" t="str">
        <f>IF(MONTH(A2755)=MONTH(A2809),VLOOKUP(MONTH(A2755),$R$1:$S$12,2,2)&amp;" "&amp;YEAR(A2755),VLOOKUP(MONTH(A2755),$R$1:$S$12,2,2)&amp;" "&amp;YEAR(A2755)&amp;" / "&amp;VLOOKUP(MONTH(A2809),$R$1:$S$12,2,2)&amp;" "&amp;YEAR(A2809))</f>
        <v>Oktober 2025 / November 2025</v>
      </c>
      <c r="D2753" s="35"/>
      <c r="E2753" s="35"/>
      <c r="F2753" s="35"/>
      <c r="G2753" s="35"/>
      <c r="H2753" s="35"/>
      <c r="I2753" s="35"/>
      <c r="J2753" s="35"/>
      <c r="K2753" s="35"/>
      <c r="L2753" s="35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</row>
    <row r="2754" spans="1:32" ht="11.25" customHeight="1">
      <c r="A2754" s="21"/>
      <c r="B2754" s="21"/>
      <c r="C2754" s="45"/>
      <c r="D2754" s="45"/>
      <c r="E2754" s="45"/>
      <c r="F2754" s="45"/>
      <c r="G2754" s="45"/>
      <c r="H2754" s="45"/>
      <c r="I2754" s="45"/>
      <c r="J2754" s="45"/>
      <c r="K2754" s="45"/>
      <c r="L2754" s="45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</row>
    <row r="2755" spans="1:32" ht="11.25" customHeight="1">
      <c r="A2755" s="30">
        <f t="shared" ref="A2755" si="575">A2745+1</f>
        <v>45957</v>
      </c>
      <c r="B2755" s="30"/>
      <c r="C2755" s="27"/>
      <c r="D2755" s="27"/>
      <c r="E2755" s="27"/>
      <c r="F2755" s="27"/>
      <c r="G2755" s="27"/>
      <c r="H2755" s="27"/>
      <c r="I2755" s="27"/>
      <c r="J2755" s="27"/>
      <c r="K2755" s="27"/>
      <c r="L2755" s="27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</row>
    <row r="2756" spans="1:32" ht="11.25" customHeight="1">
      <c r="A2756" s="30"/>
      <c r="B2756" s="30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</row>
    <row r="2757" spans="1:32" ht="11.25" customHeight="1">
      <c r="A2757" s="30"/>
      <c r="B2757" s="30"/>
      <c r="C2757" s="27"/>
      <c r="D2757" s="27"/>
      <c r="E2757" s="27"/>
      <c r="F2757" s="27"/>
      <c r="G2757" s="27"/>
      <c r="H2757" s="27"/>
      <c r="I2757" s="27"/>
      <c r="J2757" s="27"/>
      <c r="K2757" s="27"/>
      <c r="L2757" s="27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</row>
    <row r="2758" spans="1:32" ht="11.25" customHeight="1">
      <c r="A2758" s="30"/>
      <c r="B2758" s="30"/>
      <c r="C2758" s="27"/>
      <c r="D2758" s="27"/>
      <c r="E2758" s="27"/>
      <c r="F2758" s="27"/>
      <c r="G2758" s="27"/>
      <c r="H2758" s="27"/>
      <c r="I2758" s="27"/>
      <c r="J2758" s="27"/>
      <c r="K2758" s="27"/>
      <c r="L2758" s="27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</row>
    <row r="2759" spans="1:32" ht="11.25" customHeight="1">
      <c r="A2759" s="31">
        <f t="shared" ref="A2759" si="576">A2755</f>
        <v>45957</v>
      </c>
      <c r="B2759" s="31"/>
      <c r="C2759" s="27"/>
      <c r="D2759" s="27"/>
      <c r="E2759" s="27"/>
      <c r="F2759" s="27"/>
      <c r="G2759" s="27"/>
      <c r="H2759" s="27"/>
      <c r="I2759" s="27"/>
      <c r="J2759" s="27"/>
      <c r="K2759" s="27"/>
      <c r="L2759" s="27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</row>
    <row r="2760" spans="1:32" ht="11.25" customHeight="1">
      <c r="A2760" s="31"/>
      <c r="B2760" s="31"/>
      <c r="C2760" s="27"/>
      <c r="D2760" s="27"/>
      <c r="E2760" s="27"/>
      <c r="F2760" s="27"/>
      <c r="G2760" s="27"/>
      <c r="H2760" s="27"/>
      <c r="I2760" s="27"/>
      <c r="J2760" s="27"/>
      <c r="K2760" s="27"/>
      <c r="L2760" s="27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</row>
    <row r="2761" spans="1:32" ht="11.25" customHeight="1">
      <c r="A2761" s="32" t="str">
        <f>IF(COUNTIF($N$18:$N$60,A2755)=1,VLOOKUP(A2755,$N$18:$O$60,2,0),"")</f>
        <v/>
      </c>
      <c r="B2761" s="32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</row>
    <row r="2762" spans="1:32" ht="11.25" customHeight="1">
      <c r="A2762" s="33"/>
      <c r="B2762" s="33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</row>
    <row r="2763" spans="1:32" ht="11.25" customHeight="1">
      <c r="A2763" s="21"/>
      <c r="B2763" s="21"/>
      <c r="C2763" s="45"/>
      <c r="D2763" s="45"/>
      <c r="E2763" s="45"/>
      <c r="F2763" s="45"/>
      <c r="G2763" s="45"/>
      <c r="H2763" s="45"/>
      <c r="I2763" s="45"/>
      <c r="J2763" s="45"/>
      <c r="K2763" s="45"/>
      <c r="L2763" s="45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</row>
    <row r="2764" spans="1:32" ht="11.25" customHeight="1">
      <c r="A2764" s="30">
        <f t="shared" ref="A2764" si="577">A2755+1</f>
        <v>45958</v>
      </c>
      <c r="B2764" s="30"/>
      <c r="C2764" s="27"/>
      <c r="D2764" s="27"/>
      <c r="E2764" s="27"/>
      <c r="F2764" s="27"/>
      <c r="G2764" s="27"/>
      <c r="H2764" s="27"/>
      <c r="I2764" s="27"/>
      <c r="J2764" s="27"/>
      <c r="K2764" s="27"/>
      <c r="L2764" s="27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</row>
    <row r="2765" spans="1:32" ht="11.25" customHeight="1">
      <c r="A2765" s="30"/>
      <c r="B2765" s="30"/>
      <c r="C2765" s="27"/>
      <c r="D2765" s="27"/>
      <c r="E2765" s="27"/>
      <c r="F2765" s="27"/>
      <c r="G2765" s="27"/>
      <c r="H2765" s="27"/>
      <c r="I2765" s="27"/>
      <c r="J2765" s="27"/>
      <c r="K2765" s="27"/>
      <c r="L2765" s="27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</row>
    <row r="2766" spans="1:32" ht="11.25" customHeight="1">
      <c r="A2766" s="30"/>
      <c r="B2766" s="30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</row>
    <row r="2767" spans="1:32" ht="11.25" customHeight="1">
      <c r="A2767" s="30"/>
      <c r="B2767" s="30"/>
      <c r="C2767" s="27"/>
      <c r="D2767" s="27"/>
      <c r="E2767" s="27"/>
      <c r="F2767" s="27"/>
      <c r="G2767" s="27"/>
      <c r="H2767" s="27"/>
      <c r="I2767" s="27"/>
      <c r="J2767" s="27"/>
      <c r="K2767" s="27"/>
      <c r="L2767" s="27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</row>
    <row r="2768" spans="1:32" ht="11.25" customHeight="1">
      <c r="A2768" s="31">
        <f t="shared" ref="A2768" si="578">A2764</f>
        <v>45958</v>
      </c>
      <c r="B2768" s="31"/>
      <c r="C2768" s="27"/>
      <c r="D2768" s="27"/>
      <c r="E2768" s="27"/>
      <c r="F2768" s="27"/>
      <c r="G2768" s="27"/>
      <c r="H2768" s="27"/>
      <c r="I2768" s="27"/>
      <c r="J2768" s="27"/>
      <c r="K2768" s="27"/>
      <c r="L2768" s="27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</row>
    <row r="2769" spans="1:32" ht="11.25" customHeight="1">
      <c r="A2769" s="31"/>
      <c r="B2769" s="31"/>
      <c r="C2769" s="27"/>
      <c r="D2769" s="27"/>
      <c r="E2769" s="27"/>
      <c r="F2769" s="27"/>
      <c r="G2769" s="27"/>
      <c r="H2769" s="27"/>
      <c r="I2769" s="27"/>
      <c r="J2769" s="27"/>
      <c r="K2769" s="27"/>
      <c r="L2769" s="27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</row>
    <row r="2770" spans="1:32" ht="11.25" customHeight="1">
      <c r="A2770" s="32" t="str">
        <f>IF(COUNTIF($N$18:$N$60,A2764)=1,VLOOKUP(A2764,$N$18:$O$60,2,0),"")</f>
        <v/>
      </c>
      <c r="B2770" s="32"/>
      <c r="C2770" s="27"/>
      <c r="D2770" s="27"/>
      <c r="E2770" s="27"/>
      <c r="F2770" s="27"/>
      <c r="G2770" s="27"/>
      <c r="H2770" s="27"/>
      <c r="I2770" s="27"/>
      <c r="J2770" s="27"/>
      <c r="K2770" s="27"/>
      <c r="L2770" s="27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</row>
    <row r="2771" spans="1:32" ht="11.25" customHeight="1">
      <c r="A2771" s="33"/>
      <c r="B2771" s="33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</row>
    <row r="2772" spans="1:32" ht="11.25" customHeight="1">
      <c r="A2772" s="22"/>
      <c r="B2772" s="22"/>
      <c r="C2772" s="45"/>
      <c r="D2772" s="45"/>
      <c r="E2772" s="45"/>
      <c r="F2772" s="45"/>
      <c r="G2772" s="45"/>
      <c r="H2772" s="45"/>
      <c r="I2772" s="45"/>
      <c r="J2772" s="45"/>
      <c r="K2772" s="45"/>
      <c r="L2772" s="45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</row>
    <row r="2773" spans="1:32" ht="11.25" customHeight="1">
      <c r="A2773" s="30">
        <f t="shared" ref="A2773" si="579">A2764+1</f>
        <v>45959</v>
      </c>
      <c r="B2773" s="30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</row>
    <row r="2774" spans="1:32" ht="11.25" customHeight="1">
      <c r="A2774" s="30"/>
      <c r="B2774" s="30"/>
      <c r="C2774" s="27"/>
      <c r="D2774" s="27"/>
      <c r="E2774" s="27"/>
      <c r="F2774" s="27"/>
      <c r="G2774" s="27"/>
      <c r="H2774" s="27"/>
      <c r="I2774" s="27"/>
      <c r="J2774" s="27"/>
      <c r="K2774" s="27"/>
      <c r="L2774" s="27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</row>
    <row r="2775" spans="1:32" ht="11.25" customHeight="1">
      <c r="A2775" s="30"/>
      <c r="B2775" s="30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</row>
    <row r="2776" spans="1:32" ht="11.25" customHeight="1">
      <c r="A2776" s="30"/>
      <c r="B2776" s="30"/>
      <c r="C2776" s="27"/>
      <c r="D2776" s="27"/>
      <c r="E2776" s="27"/>
      <c r="F2776" s="27"/>
      <c r="G2776" s="27"/>
      <c r="H2776" s="27"/>
      <c r="I2776" s="27"/>
      <c r="J2776" s="27"/>
      <c r="K2776" s="27"/>
      <c r="L2776" s="27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</row>
    <row r="2777" spans="1:32" ht="11.25" customHeight="1">
      <c r="A2777" s="31">
        <f t="shared" ref="A2777" si="580">A2773</f>
        <v>45959</v>
      </c>
      <c r="B2777" s="31"/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</row>
    <row r="2778" spans="1:32" ht="11.25" customHeight="1">
      <c r="A2778" s="31"/>
      <c r="B2778" s="31"/>
      <c r="C2778" s="27"/>
      <c r="D2778" s="27"/>
      <c r="E2778" s="27"/>
      <c r="F2778" s="27"/>
      <c r="G2778" s="27"/>
      <c r="H2778" s="27"/>
      <c r="I2778" s="27"/>
      <c r="J2778" s="27"/>
      <c r="K2778" s="27"/>
      <c r="L2778" s="27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</row>
    <row r="2779" spans="1:32" ht="11.25" customHeight="1">
      <c r="A2779" s="32" t="str">
        <f>IF(COUNTIF($N$18:$N$60,A2773)=1,VLOOKUP(A2773,$N$18:$O$60,2,0),"")</f>
        <v/>
      </c>
      <c r="B2779" s="32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</row>
    <row r="2780" spans="1:32" ht="11.25" customHeight="1">
      <c r="A2780" s="33"/>
      <c r="B2780" s="33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</row>
    <row r="2781" spans="1:32" ht="11.25" customHeight="1">
      <c r="A2781" s="22"/>
      <c r="B2781" s="22"/>
      <c r="C2781" s="45"/>
      <c r="D2781" s="45"/>
      <c r="E2781" s="45"/>
      <c r="F2781" s="45"/>
      <c r="G2781" s="45"/>
      <c r="H2781" s="45"/>
      <c r="I2781" s="45"/>
      <c r="J2781" s="45"/>
      <c r="K2781" s="45"/>
      <c r="L2781" s="45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</row>
    <row r="2782" spans="1:32" ht="11.25" customHeight="1">
      <c r="A2782" s="30">
        <f t="shared" ref="A2782" si="581">A2773+1</f>
        <v>45960</v>
      </c>
      <c r="B2782" s="30"/>
      <c r="C2782" s="27"/>
      <c r="D2782" s="27"/>
      <c r="E2782" s="27"/>
      <c r="F2782" s="27"/>
      <c r="G2782" s="27"/>
      <c r="H2782" s="27"/>
      <c r="I2782" s="27"/>
      <c r="J2782" s="27"/>
      <c r="K2782" s="27"/>
      <c r="L2782" s="27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</row>
    <row r="2783" spans="1:32" ht="11.25" customHeight="1">
      <c r="A2783" s="30"/>
      <c r="B2783" s="30"/>
      <c r="C2783" s="27"/>
      <c r="D2783" s="27"/>
      <c r="E2783" s="27"/>
      <c r="F2783" s="27"/>
      <c r="G2783" s="27"/>
      <c r="H2783" s="27"/>
      <c r="I2783" s="27"/>
      <c r="J2783" s="27"/>
      <c r="K2783" s="27"/>
      <c r="L2783" s="27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</row>
    <row r="2784" spans="1:32" ht="11.25" customHeight="1">
      <c r="A2784" s="30"/>
      <c r="B2784" s="30"/>
      <c r="C2784" s="27"/>
      <c r="D2784" s="27"/>
      <c r="E2784" s="27"/>
      <c r="F2784" s="27"/>
      <c r="G2784" s="27"/>
      <c r="H2784" s="27"/>
      <c r="I2784" s="27"/>
      <c r="J2784" s="27"/>
      <c r="K2784" s="27"/>
      <c r="L2784" s="27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</row>
    <row r="2785" spans="1:32" ht="11.25" customHeight="1">
      <c r="A2785" s="30"/>
      <c r="B2785" s="30"/>
      <c r="C2785" s="27"/>
      <c r="D2785" s="27"/>
      <c r="E2785" s="27"/>
      <c r="F2785" s="27"/>
      <c r="G2785" s="27"/>
      <c r="H2785" s="27"/>
      <c r="I2785" s="27"/>
      <c r="J2785" s="27"/>
      <c r="K2785" s="27"/>
      <c r="L2785" s="27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</row>
    <row r="2786" spans="1:32" ht="11.25" customHeight="1">
      <c r="A2786" s="31">
        <f t="shared" ref="A2786" si="582">A2782</f>
        <v>45960</v>
      </c>
      <c r="B2786" s="31"/>
      <c r="C2786" s="27"/>
      <c r="D2786" s="27"/>
      <c r="E2786" s="27"/>
      <c r="F2786" s="27"/>
      <c r="G2786" s="27"/>
      <c r="H2786" s="27"/>
      <c r="I2786" s="27"/>
      <c r="J2786" s="27"/>
      <c r="K2786" s="27"/>
      <c r="L2786" s="27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</row>
    <row r="2787" spans="1:32" ht="11.25" customHeight="1">
      <c r="A2787" s="31"/>
      <c r="B2787" s="31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</row>
    <row r="2788" spans="1:32" ht="11.25" customHeight="1">
      <c r="A2788" s="32" t="str">
        <f>IF(COUNTIF($N$18:$N$60,A2782)=1,VLOOKUP(A2782,$N$18:$O$60,2,0),"")</f>
        <v/>
      </c>
      <c r="B2788" s="32"/>
      <c r="C2788" s="27"/>
      <c r="D2788" s="27"/>
      <c r="E2788" s="27"/>
      <c r="F2788" s="27"/>
      <c r="G2788" s="27"/>
      <c r="H2788" s="27"/>
      <c r="I2788" s="27"/>
      <c r="J2788" s="27"/>
      <c r="K2788" s="27"/>
      <c r="L2788" s="27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</row>
    <row r="2789" spans="1:32" ht="11.25" customHeight="1">
      <c r="A2789" s="33"/>
      <c r="B2789" s="33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</row>
    <row r="2790" spans="1:32" ht="11.25" customHeight="1">
      <c r="A2790" s="7"/>
      <c r="B2790" s="7"/>
      <c r="C2790" s="45"/>
      <c r="D2790" s="45"/>
      <c r="E2790" s="45"/>
      <c r="F2790" s="45"/>
      <c r="G2790" s="45"/>
      <c r="H2790" s="45"/>
      <c r="I2790" s="45"/>
      <c r="J2790" s="45"/>
      <c r="K2790" s="45"/>
      <c r="L2790" s="45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</row>
    <row r="2791" spans="1:32" ht="11.25" customHeight="1">
      <c r="A2791" s="30">
        <f t="shared" ref="A2791" si="583">A2782+1</f>
        <v>45961</v>
      </c>
      <c r="B2791" s="30"/>
      <c r="C2791" s="27"/>
      <c r="D2791" s="27"/>
      <c r="E2791" s="27"/>
      <c r="F2791" s="27"/>
      <c r="G2791" s="27"/>
      <c r="H2791" s="27"/>
      <c r="I2791" s="27"/>
      <c r="J2791" s="27"/>
      <c r="K2791" s="27"/>
      <c r="L2791" s="27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</row>
    <row r="2792" spans="1:32" ht="11.25" customHeight="1">
      <c r="A2792" s="30"/>
      <c r="B2792" s="30"/>
      <c r="C2792" s="27"/>
      <c r="D2792" s="27"/>
      <c r="E2792" s="27"/>
      <c r="F2792" s="27"/>
      <c r="G2792" s="27"/>
      <c r="H2792" s="27"/>
      <c r="I2792" s="27"/>
      <c r="J2792" s="27"/>
      <c r="K2792" s="27"/>
      <c r="L2792" s="27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</row>
    <row r="2793" spans="1:32" ht="11.25" customHeight="1">
      <c r="A2793" s="30"/>
      <c r="B2793" s="30"/>
      <c r="C2793" s="27"/>
      <c r="D2793" s="27"/>
      <c r="E2793" s="27"/>
      <c r="F2793" s="27"/>
      <c r="G2793" s="27"/>
      <c r="H2793" s="27"/>
      <c r="I2793" s="27"/>
      <c r="J2793" s="27"/>
      <c r="K2793" s="27"/>
      <c r="L2793" s="27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</row>
    <row r="2794" spans="1:32" ht="11.25" customHeight="1">
      <c r="A2794" s="30"/>
      <c r="B2794" s="30"/>
      <c r="C2794" s="27"/>
      <c r="D2794" s="27"/>
      <c r="E2794" s="27"/>
      <c r="F2794" s="27"/>
      <c r="G2794" s="27"/>
      <c r="H2794" s="27"/>
      <c r="I2794" s="27"/>
      <c r="J2794" s="27"/>
      <c r="K2794" s="27"/>
      <c r="L2794" s="27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</row>
    <row r="2795" spans="1:32" ht="11.25" customHeight="1">
      <c r="A2795" s="31">
        <f t="shared" ref="A2795" si="584">A2791</f>
        <v>45961</v>
      </c>
      <c r="B2795" s="31"/>
      <c r="C2795" s="27"/>
      <c r="D2795" s="27"/>
      <c r="E2795" s="27"/>
      <c r="F2795" s="27"/>
      <c r="G2795" s="27"/>
      <c r="H2795" s="27"/>
      <c r="I2795" s="27"/>
      <c r="J2795" s="27"/>
      <c r="K2795" s="27"/>
      <c r="L2795" s="27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</row>
    <row r="2796" spans="1:32" ht="11.25" customHeight="1">
      <c r="A2796" s="31"/>
      <c r="B2796" s="31"/>
      <c r="C2796" s="27"/>
      <c r="D2796" s="27"/>
      <c r="E2796" s="27"/>
      <c r="F2796" s="27"/>
      <c r="G2796" s="27"/>
      <c r="H2796" s="27"/>
      <c r="I2796" s="27"/>
      <c r="J2796" s="27"/>
      <c r="K2796" s="27"/>
      <c r="L2796" s="27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</row>
    <row r="2797" spans="1:32" ht="11.25" customHeight="1">
      <c r="A2797" s="32" t="str">
        <f>IF(COUNTIF($N$18:$N$60,A2791)=1,VLOOKUP(A2791,$N$18:$O$60,2,0),"")</f>
        <v>Reformationstag</v>
      </c>
      <c r="B2797" s="32"/>
      <c r="C2797" s="27"/>
      <c r="D2797" s="27"/>
      <c r="E2797" s="27"/>
      <c r="F2797" s="27"/>
      <c r="G2797" s="27"/>
      <c r="H2797" s="27"/>
      <c r="I2797" s="27"/>
      <c r="J2797" s="27"/>
      <c r="K2797" s="27"/>
      <c r="L2797" s="27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</row>
    <row r="2798" spans="1:32" ht="11.25" customHeight="1">
      <c r="A2798" s="33"/>
      <c r="B2798" s="33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</row>
    <row r="2799" spans="1:32" ht="11.25" customHeight="1">
      <c r="A2799" s="16"/>
      <c r="B2799" s="16"/>
      <c r="C2799" s="45"/>
      <c r="D2799" s="45"/>
      <c r="E2799" s="45"/>
      <c r="F2799" s="45"/>
      <c r="G2799" s="45"/>
      <c r="H2799" s="45"/>
      <c r="I2799" s="45"/>
      <c r="J2799" s="45"/>
      <c r="K2799" s="45"/>
      <c r="L2799" s="45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</row>
    <row r="2800" spans="1:32" ht="11.25" customHeight="1">
      <c r="A2800" s="39">
        <f t="shared" ref="A2800" si="585">A2791+1</f>
        <v>45962</v>
      </c>
      <c r="B2800" s="39"/>
      <c r="C2800" s="27"/>
      <c r="D2800" s="27"/>
      <c r="E2800" s="27"/>
      <c r="F2800" s="27"/>
      <c r="G2800" s="27"/>
      <c r="H2800" s="27"/>
      <c r="I2800" s="27"/>
      <c r="J2800" s="27"/>
      <c r="K2800" s="27"/>
      <c r="L2800" s="27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</row>
    <row r="2801" spans="1:32" ht="11.25" customHeight="1">
      <c r="A2801" s="39"/>
      <c r="B2801" s="39"/>
      <c r="C2801" s="27"/>
      <c r="D2801" s="27"/>
      <c r="E2801" s="27"/>
      <c r="F2801" s="27"/>
      <c r="G2801" s="27"/>
      <c r="H2801" s="27"/>
      <c r="I2801" s="27"/>
      <c r="J2801" s="27"/>
      <c r="K2801" s="27"/>
      <c r="L2801" s="27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</row>
    <row r="2802" spans="1:32" ht="11.25" customHeight="1">
      <c r="A2802" s="39"/>
      <c r="B2802" s="39"/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</row>
    <row r="2803" spans="1:32" ht="11.25" customHeight="1">
      <c r="A2803" s="39"/>
      <c r="B2803" s="39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</row>
    <row r="2804" spans="1:32" ht="11.25" customHeight="1">
      <c r="A2804" s="38">
        <f t="shared" ref="A2804" si="586">A2800</f>
        <v>45962</v>
      </c>
      <c r="B2804" s="38"/>
      <c r="C2804" s="27"/>
      <c r="D2804" s="27"/>
      <c r="E2804" s="27"/>
      <c r="F2804" s="27"/>
      <c r="G2804" s="27"/>
      <c r="H2804" s="27"/>
      <c r="I2804" s="27"/>
      <c r="J2804" s="27"/>
      <c r="K2804" s="27"/>
      <c r="L2804" s="27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</row>
    <row r="2805" spans="1:32" ht="11.25" customHeight="1">
      <c r="A2805" s="38"/>
      <c r="B2805" s="38"/>
      <c r="C2805" s="27"/>
      <c r="D2805" s="27"/>
      <c r="E2805" s="27"/>
      <c r="F2805" s="27"/>
      <c r="G2805" s="27"/>
      <c r="H2805" s="27"/>
      <c r="I2805" s="27"/>
      <c r="J2805" s="27"/>
      <c r="K2805" s="27"/>
      <c r="L2805" s="27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</row>
    <row r="2806" spans="1:32" ht="11.25" customHeight="1">
      <c r="A2806" s="36" t="str">
        <f>IF(COUNTIF($N$18:$N$60,A2800)=1,VLOOKUP(A2800,$N$18:$O$60,2,0),"")</f>
        <v>Allerheiligen</v>
      </c>
      <c r="B2806" s="36"/>
      <c r="C2806" s="27"/>
      <c r="D2806" s="27"/>
      <c r="E2806" s="27"/>
      <c r="F2806" s="27"/>
      <c r="G2806" s="27"/>
      <c r="H2806" s="27"/>
      <c r="I2806" s="27"/>
      <c r="J2806" s="27"/>
      <c r="K2806" s="27"/>
      <c r="L2806" s="27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</row>
    <row r="2807" spans="1:32" ht="11.25" customHeight="1">
      <c r="A2807" s="37"/>
      <c r="B2807" s="37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</row>
    <row r="2808" spans="1:32" ht="11.25" customHeight="1">
      <c r="A2808" s="19"/>
      <c r="B2808" s="19"/>
      <c r="C2808" s="45"/>
      <c r="D2808" s="45"/>
      <c r="E2808" s="45"/>
      <c r="F2808" s="45"/>
      <c r="G2808" s="45"/>
      <c r="H2808" s="45"/>
      <c r="I2808" s="45"/>
      <c r="J2808" s="45"/>
      <c r="K2808" s="45"/>
      <c r="L2808" s="45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</row>
    <row r="2809" spans="1:32" ht="11.25" customHeight="1">
      <c r="A2809" s="39">
        <f t="shared" ref="A2809" si="587">A2800+1</f>
        <v>45963</v>
      </c>
      <c r="B2809" s="39"/>
      <c r="C2809" s="27"/>
      <c r="D2809" s="27"/>
      <c r="E2809" s="27"/>
      <c r="F2809" s="27"/>
      <c r="G2809" s="27"/>
      <c r="H2809" s="27"/>
      <c r="I2809" s="27"/>
      <c r="J2809" s="27"/>
      <c r="K2809" s="27"/>
      <c r="L2809" s="27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</row>
    <row r="2810" spans="1:32" ht="11.25" customHeight="1">
      <c r="A2810" s="39"/>
      <c r="B2810" s="39"/>
      <c r="C2810" s="27"/>
      <c r="D2810" s="27"/>
      <c r="E2810" s="27"/>
      <c r="F2810" s="27"/>
      <c r="G2810" s="27"/>
      <c r="H2810" s="27"/>
      <c r="I2810" s="27"/>
      <c r="J2810" s="27"/>
      <c r="K2810" s="27"/>
      <c r="L2810" s="27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</row>
    <row r="2811" spans="1:32" ht="11.25" customHeight="1">
      <c r="A2811" s="39"/>
      <c r="B2811" s="39"/>
      <c r="C2811" s="27"/>
      <c r="D2811" s="27"/>
      <c r="E2811" s="27"/>
      <c r="F2811" s="27"/>
      <c r="G2811" s="27"/>
      <c r="H2811" s="27"/>
      <c r="I2811" s="27"/>
      <c r="J2811" s="27"/>
      <c r="K2811" s="27"/>
      <c r="L2811" s="27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</row>
    <row r="2812" spans="1:32" ht="11.25" customHeight="1">
      <c r="A2812" s="39"/>
      <c r="B2812" s="39"/>
      <c r="C2812" s="27"/>
      <c r="D2812" s="27"/>
      <c r="E2812" s="27"/>
      <c r="F2812" s="27"/>
      <c r="G2812" s="27"/>
      <c r="H2812" s="27"/>
      <c r="I2812" s="27"/>
      <c r="J2812" s="27"/>
      <c r="K2812" s="27"/>
      <c r="L2812" s="27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</row>
    <row r="2813" spans="1:32" ht="11.25" customHeight="1">
      <c r="A2813" s="38">
        <f t="shared" ref="A2813" si="588">A2809</f>
        <v>45963</v>
      </c>
      <c r="B2813" s="38"/>
      <c r="C2813" s="27"/>
      <c r="D2813" s="27"/>
      <c r="E2813" s="27"/>
      <c r="F2813" s="27"/>
      <c r="G2813" s="27"/>
      <c r="H2813" s="27"/>
      <c r="I2813" s="27"/>
      <c r="J2813" s="27"/>
      <c r="K2813" s="27"/>
      <c r="L2813" s="27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</row>
    <row r="2814" spans="1:32" ht="11.25" customHeight="1">
      <c r="A2814" s="38"/>
      <c r="B2814" s="38"/>
      <c r="C2814" s="27"/>
      <c r="D2814" s="27"/>
      <c r="E2814" s="27"/>
      <c r="F2814" s="27"/>
      <c r="G2814" s="27"/>
      <c r="H2814" s="27"/>
      <c r="I2814" s="27"/>
      <c r="J2814" s="27"/>
      <c r="K2814" s="27"/>
      <c r="L2814" s="27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</row>
    <row r="2815" spans="1:32" ht="11.25" customHeight="1">
      <c r="A2815" s="36" t="str">
        <f>IF(COUNTIF($N$18:$N$60,A2809)=1,VLOOKUP(A2809,$N$18:$O$60,2,0),"")</f>
        <v/>
      </c>
      <c r="B2815" s="36"/>
      <c r="C2815" s="27"/>
      <c r="D2815" s="27"/>
      <c r="E2815" s="27"/>
      <c r="F2815" s="27"/>
      <c r="G2815" s="27"/>
      <c r="H2815" s="27"/>
      <c r="I2815" s="27"/>
      <c r="J2815" s="27"/>
      <c r="K2815" s="27"/>
      <c r="L2815" s="27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</row>
    <row r="2816" spans="1:32" ht="11.25" customHeight="1">
      <c r="A2816" s="37"/>
      <c r="B2816" s="37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</row>
    <row r="2817" spans="1:32" ht="33.75" customHeight="1">
      <c r="A2817" s="40">
        <f>TRUNC((A2819-WEEKDAY(A2819,2)-DATE(YEAR(A2819+4-WEEKDAY(A2819,2)),1,-10))/7)</f>
        <v>45</v>
      </c>
      <c r="B2817" s="40"/>
      <c r="C2817" s="35" t="str">
        <f>IF(MONTH(A2819)=MONTH(A2873),VLOOKUP(MONTH(A2819),$R$1:$S$12,2,2)&amp;" "&amp;YEAR(A2819),VLOOKUP(MONTH(A2819),$R$1:$S$12,2,2)&amp;" "&amp;YEAR(A2819)&amp;" / "&amp;VLOOKUP(MONTH(A2873),$R$1:$S$12,2,2)&amp;" "&amp;YEAR(A2873))</f>
        <v>November 2025</v>
      </c>
      <c r="D2817" s="35"/>
      <c r="E2817" s="35"/>
      <c r="F2817" s="35"/>
      <c r="G2817" s="35"/>
      <c r="H2817" s="35"/>
      <c r="I2817" s="35"/>
      <c r="J2817" s="35"/>
      <c r="K2817" s="35"/>
      <c r="L2817" s="35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</row>
    <row r="2818" spans="1:32" ht="11.25" customHeight="1">
      <c r="A2818" s="21"/>
      <c r="B2818" s="21"/>
      <c r="C2818" s="45"/>
      <c r="D2818" s="45"/>
      <c r="E2818" s="45"/>
      <c r="F2818" s="45"/>
      <c r="G2818" s="45"/>
      <c r="H2818" s="45"/>
      <c r="I2818" s="45"/>
      <c r="J2818" s="45"/>
      <c r="K2818" s="45"/>
      <c r="L2818" s="45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</row>
    <row r="2819" spans="1:32" ht="11.25" customHeight="1">
      <c r="A2819" s="30">
        <f t="shared" ref="A2819" si="589">A2809+1</f>
        <v>45964</v>
      </c>
      <c r="B2819" s="30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</row>
    <row r="2820" spans="1:32" ht="11.25" customHeight="1">
      <c r="A2820" s="30"/>
      <c r="B2820" s="30"/>
      <c r="C2820" s="27"/>
      <c r="D2820" s="27"/>
      <c r="E2820" s="27"/>
      <c r="F2820" s="27"/>
      <c r="G2820" s="27"/>
      <c r="H2820" s="27"/>
      <c r="I2820" s="27"/>
      <c r="J2820" s="27"/>
      <c r="K2820" s="27"/>
      <c r="L2820" s="27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</row>
    <row r="2821" spans="1:32" ht="11.25" customHeight="1">
      <c r="A2821" s="30"/>
      <c r="B2821" s="30"/>
      <c r="C2821" s="27"/>
      <c r="D2821" s="27"/>
      <c r="E2821" s="27"/>
      <c r="F2821" s="27"/>
      <c r="G2821" s="27"/>
      <c r="H2821" s="27"/>
      <c r="I2821" s="27"/>
      <c r="J2821" s="27"/>
      <c r="K2821" s="27"/>
      <c r="L2821" s="27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</row>
    <row r="2822" spans="1:32" ht="11.25" customHeight="1">
      <c r="A2822" s="30"/>
      <c r="B2822" s="30"/>
      <c r="C2822" s="27"/>
      <c r="D2822" s="27"/>
      <c r="E2822" s="27"/>
      <c r="F2822" s="27"/>
      <c r="G2822" s="27"/>
      <c r="H2822" s="27"/>
      <c r="I2822" s="27"/>
      <c r="J2822" s="27"/>
      <c r="K2822" s="27"/>
      <c r="L2822" s="27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</row>
    <row r="2823" spans="1:32" ht="11.25" customHeight="1">
      <c r="A2823" s="31">
        <f t="shared" ref="A2823" si="590">A2819</f>
        <v>45964</v>
      </c>
      <c r="B2823" s="31"/>
      <c r="C2823" s="27"/>
      <c r="D2823" s="27"/>
      <c r="E2823" s="27"/>
      <c r="F2823" s="27"/>
      <c r="G2823" s="27"/>
      <c r="H2823" s="27"/>
      <c r="I2823" s="27"/>
      <c r="J2823" s="27"/>
      <c r="K2823" s="27"/>
      <c r="L2823" s="27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</row>
    <row r="2824" spans="1:32" ht="11.25" customHeight="1">
      <c r="A2824" s="31"/>
      <c r="B2824" s="31"/>
      <c r="C2824" s="27"/>
      <c r="D2824" s="27"/>
      <c r="E2824" s="27"/>
      <c r="F2824" s="27"/>
      <c r="G2824" s="27"/>
      <c r="H2824" s="27"/>
      <c r="I2824" s="27"/>
      <c r="J2824" s="27"/>
      <c r="K2824" s="27"/>
      <c r="L2824" s="27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</row>
    <row r="2825" spans="1:32" ht="11.25" customHeight="1">
      <c r="A2825" s="32" t="str">
        <f>IF(COUNTIF($N$18:$N$60,A2819)=1,VLOOKUP(A2819,$N$18:$O$60,2,0),"")</f>
        <v/>
      </c>
      <c r="B2825" s="32"/>
      <c r="C2825" s="27"/>
      <c r="D2825" s="27"/>
      <c r="E2825" s="27"/>
      <c r="F2825" s="27"/>
      <c r="G2825" s="27"/>
      <c r="H2825" s="27"/>
      <c r="I2825" s="27"/>
      <c r="J2825" s="27"/>
      <c r="K2825" s="27"/>
      <c r="L2825" s="27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</row>
    <row r="2826" spans="1:32" ht="11.25" customHeight="1">
      <c r="A2826" s="33"/>
      <c r="B2826" s="33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</row>
    <row r="2827" spans="1:32" ht="11.25" customHeight="1">
      <c r="A2827" s="21"/>
      <c r="B2827" s="21"/>
      <c r="C2827" s="45"/>
      <c r="D2827" s="45"/>
      <c r="E2827" s="45"/>
      <c r="F2827" s="45"/>
      <c r="G2827" s="45"/>
      <c r="H2827" s="45"/>
      <c r="I2827" s="45"/>
      <c r="J2827" s="45"/>
      <c r="K2827" s="45"/>
      <c r="L2827" s="45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</row>
    <row r="2828" spans="1:32" ht="11.25" customHeight="1">
      <c r="A2828" s="30">
        <f t="shared" ref="A2828" si="591">A2819+1</f>
        <v>45965</v>
      </c>
      <c r="B2828" s="30"/>
      <c r="C2828" s="27"/>
      <c r="D2828" s="27"/>
      <c r="E2828" s="27"/>
      <c r="F2828" s="27"/>
      <c r="G2828" s="27"/>
      <c r="H2828" s="27"/>
      <c r="I2828" s="27"/>
      <c r="J2828" s="27"/>
      <c r="K2828" s="27"/>
      <c r="L2828" s="27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</row>
    <row r="2829" spans="1:32" ht="11.25" customHeight="1">
      <c r="A2829" s="30"/>
      <c r="B2829" s="30"/>
      <c r="C2829" s="27"/>
      <c r="D2829" s="27"/>
      <c r="E2829" s="27"/>
      <c r="F2829" s="27"/>
      <c r="G2829" s="27"/>
      <c r="H2829" s="27"/>
      <c r="I2829" s="27"/>
      <c r="J2829" s="27"/>
      <c r="K2829" s="27"/>
      <c r="L2829" s="27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</row>
    <row r="2830" spans="1:32" ht="11.25" customHeight="1">
      <c r="A2830" s="30"/>
      <c r="B2830" s="30"/>
      <c r="C2830" s="27"/>
      <c r="D2830" s="27"/>
      <c r="E2830" s="27"/>
      <c r="F2830" s="27"/>
      <c r="G2830" s="27"/>
      <c r="H2830" s="27"/>
      <c r="I2830" s="27"/>
      <c r="J2830" s="27"/>
      <c r="K2830" s="27"/>
      <c r="L2830" s="27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</row>
    <row r="2831" spans="1:32" ht="11.25" customHeight="1">
      <c r="A2831" s="30"/>
      <c r="B2831" s="30"/>
      <c r="C2831" s="27"/>
      <c r="D2831" s="27"/>
      <c r="E2831" s="27"/>
      <c r="F2831" s="27"/>
      <c r="G2831" s="27"/>
      <c r="H2831" s="27"/>
      <c r="I2831" s="27"/>
      <c r="J2831" s="27"/>
      <c r="K2831" s="27"/>
      <c r="L2831" s="27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</row>
    <row r="2832" spans="1:32" ht="11.25" customHeight="1">
      <c r="A2832" s="31">
        <f t="shared" ref="A2832" si="592">A2828</f>
        <v>45965</v>
      </c>
      <c r="B2832" s="31"/>
      <c r="C2832" s="27"/>
      <c r="D2832" s="27"/>
      <c r="E2832" s="27"/>
      <c r="F2832" s="27"/>
      <c r="G2832" s="27"/>
      <c r="H2832" s="27"/>
      <c r="I2832" s="27"/>
      <c r="J2832" s="27"/>
      <c r="K2832" s="27"/>
      <c r="L2832" s="27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</row>
    <row r="2833" spans="1:32" ht="11.25" customHeight="1">
      <c r="A2833" s="31"/>
      <c r="B2833" s="31"/>
      <c r="C2833" s="27"/>
      <c r="D2833" s="27"/>
      <c r="E2833" s="27"/>
      <c r="F2833" s="27"/>
      <c r="G2833" s="27"/>
      <c r="H2833" s="27"/>
      <c r="I2833" s="27"/>
      <c r="J2833" s="27"/>
      <c r="K2833" s="27"/>
      <c r="L2833" s="27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</row>
    <row r="2834" spans="1:32" ht="11.25" customHeight="1">
      <c r="A2834" s="32" t="str">
        <f>IF(COUNTIF($N$18:$N$60,A2828)=1,VLOOKUP(A2828,$N$18:$O$60,2,0),"")</f>
        <v/>
      </c>
      <c r="B2834" s="32"/>
      <c r="C2834" s="27"/>
      <c r="D2834" s="27"/>
      <c r="E2834" s="27"/>
      <c r="F2834" s="27"/>
      <c r="G2834" s="27"/>
      <c r="H2834" s="27"/>
      <c r="I2834" s="27"/>
      <c r="J2834" s="27"/>
      <c r="K2834" s="27"/>
      <c r="L2834" s="27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</row>
    <row r="2835" spans="1:32" ht="11.25" customHeight="1">
      <c r="A2835" s="33"/>
      <c r="B2835" s="33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</row>
    <row r="2836" spans="1:32" ht="11.25" customHeight="1">
      <c r="A2836" s="22"/>
      <c r="B2836" s="22"/>
      <c r="C2836" s="45"/>
      <c r="D2836" s="45"/>
      <c r="E2836" s="45"/>
      <c r="F2836" s="45"/>
      <c r="G2836" s="45"/>
      <c r="H2836" s="45"/>
      <c r="I2836" s="45"/>
      <c r="J2836" s="45"/>
      <c r="K2836" s="45"/>
      <c r="L2836" s="45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</row>
    <row r="2837" spans="1:32" ht="11.25" customHeight="1">
      <c r="A2837" s="30">
        <f t="shared" ref="A2837" si="593">A2828+1</f>
        <v>45966</v>
      </c>
      <c r="B2837" s="30"/>
      <c r="C2837" s="27"/>
      <c r="D2837" s="27"/>
      <c r="E2837" s="27"/>
      <c r="F2837" s="27"/>
      <c r="G2837" s="27"/>
      <c r="H2837" s="27"/>
      <c r="I2837" s="27"/>
      <c r="J2837" s="27"/>
      <c r="K2837" s="27"/>
      <c r="L2837" s="27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</row>
    <row r="2838" spans="1:32" ht="11.25" customHeight="1">
      <c r="A2838" s="30"/>
      <c r="B2838" s="30"/>
      <c r="C2838" s="27"/>
      <c r="D2838" s="27"/>
      <c r="E2838" s="27"/>
      <c r="F2838" s="27"/>
      <c r="G2838" s="27"/>
      <c r="H2838" s="27"/>
      <c r="I2838" s="27"/>
      <c r="J2838" s="27"/>
      <c r="K2838" s="27"/>
      <c r="L2838" s="27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</row>
    <row r="2839" spans="1:32" ht="11.25" customHeight="1">
      <c r="A2839" s="30"/>
      <c r="B2839" s="30"/>
      <c r="C2839" s="27"/>
      <c r="D2839" s="27"/>
      <c r="E2839" s="27"/>
      <c r="F2839" s="27"/>
      <c r="G2839" s="27"/>
      <c r="H2839" s="27"/>
      <c r="I2839" s="27"/>
      <c r="J2839" s="27"/>
      <c r="K2839" s="27"/>
      <c r="L2839" s="27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</row>
    <row r="2840" spans="1:32" ht="11.25" customHeight="1">
      <c r="A2840" s="30"/>
      <c r="B2840" s="30"/>
      <c r="C2840" s="27"/>
      <c r="D2840" s="27"/>
      <c r="E2840" s="27"/>
      <c r="F2840" s="27"/>
      <c r="G2840" s="27"/>
      <c r="H2840" s="27"/>
      <c r="I2840" s="27"/>
      <c r="J2840" s="27"/>
      <c r="K2840" s="27"/>
      <c r="L2840" s="27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</row>
    <row r="2841" spans="1:32" ht="11.25" customHeight="1">
      <c r="A2841" s="31">
        <f t="shared" ref="A2841" si="594">A2837</f>
        <v>45966</v>
      </c>
      <c r="B2841" s="31"/>
      <c r="C2841" s="27"/>
      <c r="D2841" s="27"/>
      <c r="E2841" s="27"/>
      <c r="F2841" s="27"/>
      <c r="G2841" s="27"/>
      <c r="H2841" s="27"/>
      <c r="I2841" s="27"/>
      <c r="J2841" s="27"/>
      <c r="K2841" s="27"/>
      <c r="L2841" s="27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</row>
    <row r="2842" spans="1:32" ht="11.25" customHeight="1">
      <c r="A2842" s="31"/>
      <c r="B2842" s="31"/>
      <c r="C2842" s="27"/>
      <c r="D2842" s="27"/>
      <c r="E2842" s="27"/>
      <c r="F2842" s="27"/>
      <c r="G2842" s="27"/>
      <c r="H2842" s="27"/>
      <c r="I2842" s="27"/>
      <c r="J2842" s="27"/>
      <c r="K2842" s="27"/>
      <c r="L2842" s="27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</row>
    <row r="2843" spans="1:32" ht="11.25" customHeight="1">
      <c r="A2843" s="32" t="str">
        <f>IF(COUNTIF($N$18:$N$60,A2837)=1,VLOOKUP(A2837,$N$18:$O$60,2,0),"")</f>
        <v/>
      </c>
      <c r="B2843" s="32"/>
      <c r="C2843" s="27"/>
      <c r="D2843" s="27"/>
      <c r="E2843" s="27"/>
      <c r="F2843" s="27"/>
      <c r="G2843" s="27"/>
      <c r="H2843" s="27"/>
      <c r="I2843" s="27"/>
      <c r="J2843" s="27"/>
      <c r="K2843" s="27"/>
      <c r="L2843" s="27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</row>
    <row r="2844" spans="1:32" ht="11.25" customHeight="1">
      <c r="A2844" s="33"/>
      <c r="B2844" s="33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</row>
    <row r="2845" spans="1:32" ht="11.25" customHeight="1">
      <c r="A2845" s="22"/>
      <c r="B2845" s="22"/>
      <c r="C2845" s="45"/>
      <c r="D2845" s="45"/>
      <c r="E2845" s="45"/>
      <c r="F2845" s="45"/>
      <c r="G2845" s="45"/>
      <c r="H2845" s="45"/>
      <c r="I2845" s="45"/>
      <c r="J2845" s="45"/>
      <c r="K2845" s="45"/>
      <c r="L2845" s="45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</row>
    <row r="2846" spans="1:32" ht="11.25" customHeight="1">
      <c r="A2846" s="30">
        <f t="shared" ref="A2846" si="595">A2837+1</f>
        <v>45967</v>
      </c>
      <c r="B2846" s="30"/>
      <c r="C2846" s="27"/>
      <c r="D2846" s="27"/>
      <c r="E2846" s="27"/>
      <c r="F2846" s="27"/>
      <c r="G2846" s="27"/>
      <c r="H2846" s="27"/>
      <c r="I2846" s="27"/>
      <c r="J2846" s="27"/>
      <c r="K2846" s="27"/>
      <c r="L2846" s="27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</row>
    <row r="2847" spans="1:32" ht="11.25" customHeight="1">
      <c r="A2847" s="30"/>
      <c r="B2847" s="30"/>
      <c r="C2847" s="27"/>
      <c r="D2847" s="27"/>
      <c r="E2847" s="27"/>
      <c r="F2847" s="27"/>
      <c r="G2847" s="27"/>
      <c r="H2847" s="27"/>
      <c r="I2847" s="27"/>
      <c r="J2847" s="27"/>
      <c r="K2847" s="27"/>
      <c r="L2847" s="27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</row>
    <row r="2848" spans="1:32" ht="11.25" customHeight="1">
      <c r="A2848" s="30"/>
      <c r="B2848" s="30"/>
      <c r="C2848" s="27"/>
      <c r="D2848" s="27"/>
      <c r="E2848" s="27"/>
      <c r="F2848" s="27"/>
      <c r="G2848" s="27"/>
      <c r="H2848" s="27"/>
      <c r="I2848" s="27"/>
      <c r="J2848" s="27"/>
      <c r="K2848" s="27"/>
      <c r="L2848" s="27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</row>
    <row r="2849" spans="1:32" ht="11.25" customHeight="1">
      <c r="A2849" s="30"/>
      <c r="B2849" s="30"/>
      <c r="C2849" s="27"/>
      <c r="D2849" s="27"/>
      <c r="E2849" s="27"/>
      <c r="F2849" s="27"/>
      <c r="G2849" s="27"/>
      <c r="H2849" s="27"/>
      <c r="I2849" s="27"/>
      <c r="J2849" s="27"/>
      <c r="K2849" s="27"/>
      <c r="L2849" s="27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</row>
    <row r="2850" spans="1:32" ht="11.25" customHeight="1">
      <c r="A2850" s="31">
        <f t="shared" ref="A2850" si="596">A2846</f>
        <v>45967</v>
      </c>
      <c r="B2850" s="31"/>
      <c r="C2850" s="27"/>
      <c r="D2850" s="27"/>
      <c r="E2850" s="27"/>
      <c r="F2850" s="27"/>
      <c r="G2850" s="27"/>
      <c r="H2850" s="27"/>
      <c r="I2850" s="27"/>
      <c r="J2850" s="27"/>
      <c r="K2850" s="27"/>
      <c r="L2850" s="27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</row>
    <row r="2851" spans="1:32" ht="11.25" customHeight="1">
      <c r="A2851" s="31"/>
      <c r="B2851" s="31"/>
      <c r="C2851" s="27"/>
      <c r="D2851" s="27"/>
      <c r="E2851" s="27"/>
      <c r="F2851" s="27"/>
      <c r="G2851" s="27"/>
      <c r="H2851" s="27"/>
      <c r="I2851" s="27"/>
      <c r="J2851" s="27"/>
      <c r="K2851" s="27"/>
      <c r="L2851" s="27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</row>
    <row r="2852" spans="1:32" ht="11.25" customHeight="1">
      <c r="A2852" s="32" t="str">
        <f>IF(COUNTIF($N$18:$N$60,A2846)=1,VLOOKUP(A2846,$N$18:$O$60,2,0),"")</f>
        <v/>
      </c>
      <c r="B2852" s="32"/>
      <c r="C2852" s="27"/>
      <c r="D2852" s="27"/>
      <c r="E2852" s="27"/>
      <c r="F2852" s="27"/>
      <c r="G2852" s="27"/>
      <c r="H2852" s="27"/>
      <c r="I2852" s="27"/>
      <c r="J2852" s="27"/>
      <c r="K2852" s="27"/>
      <c r="L2852" s="27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</row>
    <row r="2853" spans="1:32" ht="11.25" customHeight="1">
      <c r="A2853" s="33"/>
      <c r="B2853" s="33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</row>
    <row r="2854" spans="1:32" ht="11.25" customHeight="1">
      <c r="A2854" s="7"/>
      <c r="B2854" s="7"/>
      <c r="C2854" s="45"/>
      <c r="D2854" s="45"/>
      <c r="E2854" s="45"/>
      <c r="F2854" s="45"/>
      <c r="G2854" s="45"/>
      <c r="H2854" s="45"/>
      <c r="I2854" s="45"/>
      <c r="J2854" s="45"/>
      <c r="K2854" s="45"/>
      <c r="L2854" s="45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</row>
    <row r="2855" spans="1:32" ht="11.25" customHeight="1">
      <c r="A2855" s="30">
        <f t="shared" ref="A2855" si="597">A2846+1</f>
        <v>45968</v>
      </c>
      <c r="B2855" s="30"/>
      <c r="C2855" s="27"/>
      <c r="D2855" s="27"/>
      <c r="E2855" s="27"/>
      <c r="F2855" s="27"/>
      <c r="G2855" s="27"/>
      <c r="H2855" s="27"/>
      <c r="I2855" s="27"/>
      <c r="J2855" s="27"/>
      <c r="K2855" s="27"/>
      <c r="L2855" s="27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</row>
    <row r="2856" spans="1:32" ht="11.25" customHeight="1">
      <c r="A2856" s="30"/>
      <c r="B2856" s="30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</row>
    <row r="2857" spans="1:32" ht="11.25" customHeight="1">
      <c r="A2857" s="30"/>
      <c r="B2857" s="30"/>
      <c r="C2857" s="27"/>
      <c r="D2857" s="27"/>
      <c r="E2857" s="27"/>
      <c r="F2857" s="27"/>
      <c r="G2857" s="27"/>
      <c r="H2857" s="27"/>
      <c r="I2857" s="27"/>
      <c r="J2857" s="27"/>
      <c r="K2857" s="27"/>
      <c r="L2857" s="27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</row>
    <row r="2858" spans="1:32" ht="11.25" customHeight="1">
      <c r="A2858" s="30"/>
      <c r="B2858" s="30"/>
      <c r="C2858" s="27"/>
      <c r="D2858" s="27"/>
      <c r="E2858" s="27"/>
      <c r="F2858" s="27"/>
      <c r="G2858" s="27"/>
      <c r="H2858" s="27"/>
      <c r="I2858" s="27"/>
      <c r="J2858" s="27"/>
      <c r="K2858" s="27"/>
      <c r="L2858" s="27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</row>
    <row r="2859" spans="1:32" ht="11.25" customHeight="1">
      <c r="A2859" s="31">
        <f t="shared" ref="A2859" si="598">A2855</f>
        <v>45968</v>
      </c>
      <c r="B2859" s="31"/>
      <c r="C2859" s="27"/>
      <c r="D2859" s="27"/>
      <c r="E2859" s="27"/>
      <c r="F2859" s="27"/>
      <c r="G2859" s="27"/>
      <c r="H2859" s="27"/>
      <c r="I2859" s="27"/>
      <c r="J2859" s="27"/>
      <c r="K2859" s="27"/>
      <c r="L2859" s="27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</row>
    <row r="2860" spans="1:32" ht="11.25" customHeight="1">
      <c r="A2860" s="31"/>
      <c r="B2860" s="31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</row>
    <row r="2861" spans="1:32" ht="11.25" customHeight="1">
      <c r="A2861" s="32" t="str">
        <f>IF(COUNTIF($N$18:$N$60,A2855)=1,VLOOKUP(A2855,$N$18:$O$60,2,0),"")</f>
        <v/>
      </c>
      <c r="B2861" s="32"/>
      <c r="C2861" s="27"/>
      <c r="D2861" s="27"/>
      <c r="E2861" s="27"/>
      <c r="F2861" s="27"/>
      <c r="G2861" s="27"/>
      <c r="H2861" s="27"/>
      <c r="I2861" s="27"/>
      <c r="J2861" s="27"/>
      <c r="K2861" s="27"/>
      <c r="L2861" s="27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</row>
    <row r="2862" spans="1:32" ht="11.25" customHeight="1">
      <c r="A2862" s="33"/>
      <c r="B2862" s="33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</row>
    <row r="2863" spans="1:32" ht="11.25" customHeight="1">
      <c r="A2863" s="16"/>
      <c r="B2863" s="16"/>
      <c r="C2863" s="45"/>
      <c r="D2863" s="45"/>
      <c r="E2863" s="45"/>
      <c r="F2863" s="45"/>
      <c r="G2863" s="45"/>
      <c r="H2863" s="45"/>
      <c r="I2863" s="45"/>
      <c r="J2863" s="45"/>
      <c r="K2863" s="45"/>
      <c r="L2863" s="45"/>
    </row>
    <row r="2864" spans="1:32" ht="11.25" customHeight="1">
      <c r="A2864" s="39">
        <f t="shared" ref="A2864" si="599">A2855+1</f>
        <v>45969</v>
      </c>
      <c r="B2864" s="39"/>
      <c r="C2864" s="27"/>
      <c r="D2864" s="27"/>
      <c r="E2864" s="27"/>
      <c r="F2864" s="27"/>
      <c r="G2864" s="27"/>
      <c r="H2864" s="27"/>
      <c r="I2864" s="27"/>
      <c r="J2864" s="27"/>
      <c r="K2864" s="27"/>
      <c r="L2864" s="27"/>
    </row>
    <row r="2865" spans="1:12" ht="11.25" customHeight="1">
      <c r="A2865" s="39"/>
      <c r="B2865" s="39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</row>
    <row r="2866" spans="1:12" ht="11.25" customHeight="1">
      <c r="A2866" s="39"/>
      <c r="B2866" s="39"/>
      <c r="C2866" s="27"/>
      <c r="D2866" s="27"/>
      <c r="E2866" s="27"/>
      <c r="F2866" s="27"/>
      <c r="G2866" s="27"/>
      <c r="H2866" s="27"/>
      <c r="I2866" s="27"/>
      <c r="J2866" s="27"/>
      <c r="K2866" s="27"/>
      <c r="L2866" s="27"/>
    </row>
    <row r="2867" spans="1:12" ht="11.25" customHeight="1">
      <c r="A2867" s="39"/>
      <c r="B2867" s="39"/>
      <c r="C2867" s="27"/>
      <c r="D2867" s="27"/>
      <c r="E2867" s="27"/>
      <c r="F2867" s="27"/>
      <c r="G2867" s="27"/>
      <c r="H2867" s="27"/>
      <c r="I2867" s="27"/>
      <c r="J2867" s="27"/>
      <c r="K2867" s="27"/>
      <c r="L2867" s="27"/>
    </row>
    <row r="2868" spans="1:12" ht="11.25" customHeight="1">
      <c r="A2868" s="38">
        <f t="shared" ref="A2868" si="600">A2864</f>
        <v>45969</v>
      </c>
      <c r="B2868" s="38"/>
      <c r="C2868" s="27"/>
      <c r="D2868" s="27"/>
      <c r="E2868" s="27"/>
      <c r="F2868" s="27"/>
      <c r="G2868" s="27"/>
      <c r="H2868" s="27"/>
      <c r="I2868" s="27"/>
      <c r="J2868" s="27"/>
      <c r="K2868" s="27"/>
      <c r="L2868" s="27"/>
    </row>
    <row r="2869" spans="1:12" ht="11.25" customHeight="1">
      <c r="A2869" s="38"/>
      <c r="B2869" s="38"/>
      <c r="C2869" s="27"/>
      <c r="D2869" s="27"/>
      <c r="E2869" s="27"/>
      <c r="F2869" s="27"/>
      <c r="G2869" s="27"/>
      <c r="H2869" s="27"/>
      <c r="I2869" s="27"/>
      <c r="J2869" s="27"/>
      <c r="K2869" s="27"/>
      <c r="L2869" s="27"/>
    </row>
    <row r="2870" spans="1:12" ht="11.25" customHeight="1">
      <c r="A2870" s="36" t="str">
        <f>IF(COUNTIF($N$18:$N$60,A2864)=1,VLOOKUP(A2864,$N$18:$O$60,2,0),"")</f>
        <v/>
      </c>
      <c r="B2870" s="36"/>
      <c r="C2870" s="27"/>
      <c r="D2870" s="27"/>
      <c r="E2870" s="27"/>
      <c r="F2870" s="27"/>
      <c r="G2870" s="27"/>
      <c r="H2870" s="27"/>
      <c r="I2870" s="27"/>
      <c r="J2870" s="27"/>
      <c r="K2870" s="27"/>
      <c r="L2870" s="27"/>
    </row>
    <row r="2871" spans="1:12" ht="11.25" customHeight="1">
      <c r="A2871" s="37"/>
      <c r="B2871" s="37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</row>
    <row r="2872" spans="1:12" ht="11.25" customHeight="1">
      <c r="A2872" s="19"/>
      <c r="B2872" s="19"/>
      <c r="C2872" s="45"/>
      <c r="D2872" s="45"/>
      <c r="E2872" s="45"/>
      <c r="F2872" s="45"/>
      <c r="G2872" s="45"/>
      <c r="H2872" s="45"/>
      <c r="I2872" s="45"/>
      <c r="J2872" s="45"/>
      <c r="K2872" s="45"/>
      <c r="L2872" s="45"/>
    </row>
    <row r="2873" spans="1:12" ht="11.25" customHeight="1">
      <c r="A2873" s="39">
        <f t="shared" ref="A2873" si="601">A2864+1</f>
        <v>45970</v>
      </c>
      <c r="B2873" s="39"/>
      <c r="C2873" s="27"/>
      <c r="D2873" s="27"/>
      <c r="E2873" s="27"/>
      <c r="F2873" s="27"/>
      <c r="G2873" s="27"/>
      <c r="H2873" s="27"/>
      <c r="I2873" s="27"/>
      <c r="J2873" s="27"/>
      <c r="K2873" s="27"/>
      <c r="L2873" s="27"/>
    </row>
    <row r="2874" spans="1:12" ht="11.25" customHeight="1">
      <c r="A2874" s="39"/>
      <c r="B2874" s="39"/>
      <c r="C2874" s="27"/>
      <c r="D2874" s="27"/>
      <c r="E2874" s="27"/>
      <c r="F2874" s="27"/>
      <c r="G2874" s="27"/>
      <c r="H2874" s="27"/>
      <c r="I2874" s="27"/>
      <c r="J2874" s="27"/>
      <c r="K2874" s="27"/>
      <c r="L2874" s="27"/>
    </row>
    <row r="2875" spans="1:12" ht="11.25" customHeight="1">
      <c r="A2875" s="39"/>
      <c r="B2875" s="39"/>
      <c r="C2875" s="27"/>
      <c r="D2875" s="27"/>
      <c r="E2875" s="27"/>
      <c r="F2875" s="27"/>
      <c r="G2875" s="27"/>
      <c r="H2875" s="27"/>
      <c r="I2875" s="27"/>
      <c r="J2875" s="27"/>
      <c r="K2875" s="27"/>
      <c r="L2875" s="27"/>
    </row>
    <row r="2876" spans="1:12" ht="11.25" customHeight="1">
      <c r="A2876" s="39"/>
      <c r="B2876" s="39"/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</row>
    <row r="2877" spans="1:12" ht="11.25" customHeight="1">
      <c r="A2877" s="38">
        <f t="shared" ref="A2877" si="602">A2873</f>
        <v>45970</v>
      </c>
      <c r="B2877" s="38"/>
      <c r="C2877" s="27"/>
      <c r="D2877" s="27"/>
      <c r="E2877" s="27"/>
      <c r="F2877" s="27"/>
      <c r="G2877" s="27"/>
      <c r="H2877" s="27"/>
      <c r="I2877" s="27"/>
      <c r="J2877" s="27"/>
      <c r="K2877" s="27"/>
      <c r="L2877" s="27"/>
    </row>
    <row r="2878" spans="1:12" ht="11.25" customHeight="1">
      <c r="A2878" s="38"/>
      <c r="B2878" s="38"/>
      <c r="C2878" s="27"/>
      <c r="D2878" s="27"/>
      <c r="E2878" s="27"/>
      <c r="F2878" s="27"/>
      <c r="G2878" s="27"/>
      <c r="H2878" s="27"/>
      <c r="I2878" s="27"/>
      <c r="J2878" s="27"/>
      <c r="K2878" s="27"/>
      <c r="L2878" s="27"/>
    </row>
    <row r="2879" spans="1:12" ht="11.25" customHeight="1">
      <c r="A2879" s="36" t="str">
        <f>IF(COUNTIF($N$18:$N$60,A2873)=1,VLOOKUP(A2873,$N$18:$O$60,2,0),"")</f>
        <v/>
      </c>
      <c r="B2879" s="36"/>
      <c r="C2879" s="27"/>
      <c r="D2879" s="27"/>
      <c r="E2879" s="27"/>
      <c r="F2879" s="27"/>
      <c r="G2879" s="27"/>
      <c r="H2879" s="27"/>
      <c r="I2879" s="27"/>
      <c r="J2879" s="27"/>
      <c r="K2879" s="27"/>
      <c r="L2879" s="27"/>
    </row>
    <row r="2880" spans="1:12" ht="11.25" customHeight="1">
      <c r="A2880" s="37"/>
      <c r="B2880" s="37"/>
      <c r="C2880" s="28"/>
      <c r="D2880" s="28"/>
      <c r="E2880" s="28"/>
      <c r="F2880" s="28"/>
      <c r="G2880" s="28"/>
      <c r="H2880" s="28"/>
      <c r="I2880" s="28"/>
      <c r="J2880" s="28"/>
      <c r="K2880" s="28"/>
      <c r="L2880" s="28"/>
    </row>
    <row r="2881" spans="1:12" ht="33.75" customHeight="1">
      <c r="A2881" s="40">
        <f>TRUNC((A2883-WEEKDAY(A2883,2)-DATE(YEAR(A2883+4-WEEKDAY(A2883,2)),1,-10))/7)</f>
        <v>46</v>
      </c>
      <c r="B2881" s="40"/>
      <c r="C2881" s="35" t="str">
        <f>IF(MONTH(A2883)=MONTH(A2937),VLOOKUP(MONTH(A2883),$R$1:$S$12,2,2)&amp;" "&amp;YEAR(A2883),VLOOKUP(MONTH(A2883),$R$1:$S$12,2,2)&amp;" "&amp;YEAR(A2883)&amp;" / "&amp;VLOOKUP(MONTH(A2937),$R$1:$S$12,2,2)&amp;" "&amp;YEAR(A2937))</f>
        <v>November 2025</v>
      </c>
      <c r="D2881" s="35"/>
      <c r="E2881" s="35"/>
      <c r="F2881" s="35"/>
      <c r="G2881" s="35"/>
      <c r="H2881" s="35"/>
      <c r="I2881" s="35"/>
      <c r="J2881" s="35"/>
      <c r="K2881" s="35"/>
      <c r="L2881" s="35"/>
    </row>
    <row r="2882" spans="1:12" ht="11.25" customHeight="1">
      <c r="A2882" s="21"/>
      <c r="B2882" s="21"/>
      <c r="C2882" s="45"/>
      <c r="D2882" s="45"/>
      <c r="E2882" s="45"/>
      <c r="F2882" s="45"/>
      <c r="G2882" s="45"/>
      <c r="H2882" s="45"/>
      <c r="I2882" s="45"/>
      <c r="J2882" s="45"/>
      <c r="K2882" s="45"/>
      <c r="L2882" s="45"/>
    </row>
    <row r="2883" spans="1:12" ht="11.25" customHeight="1">
      <c r="A2883" s="30">
        <f t="shared" ref="A2883" si="603">A2873+1</f>
        <v>45971</v>
      </c>
      <c r="B2883" s="30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</row>
    <row r="2884" spans="1:12" ht="11.25" customHeight="1">
      <c r="A2884" s="30"/>
      <c r="B2884" s="30"/>
      <c r="C2884" s="27"/>
      <c r="D2884" s="27"/>
      <c r="E2884" s="27"/>
      <c r="F2884" s="27"/>
      <c r="G2884" s="27"/>
      <c r="H2884" s="27"/>
      <c r="I2884" s="27"/>
      <c r="J2884" s="27"/>
      <c r="K2884" s="27"/>
      <c r="L2884" s="27"/>
    </row>
    <row r="2885" spans="1:12" ht="11.25" customHeight="1">
      <c r="A2885" s="30"/>
      <c r="B2885" s="30"/>
      <c r="C2885" s="27"/>
      <c r="D2885" s="27"/>
      <c r="E2885" s="27"/>
      <c r="F2885" s="27"/>
      <c r="G2885" s="27"/>
      <c r="H2885" s="27"/>
      <c r="I2885" s="27"/>
      <c r="J2885" s="27"/>
      <c r="K2885" s="27"/>
      <c r="L2885" s="27"/>
    </row>
    <row r="2886" spans="1:12" ht="11.25" customHeight="1">
      <c r="A2886" s="30"/>
      <c r="B2886" s="30"/>
      <c r="C2886" s="27"/>
      <c r="D2886" s="27"/>
      <c r="E2886" s="27"/>
      <c r="F2886" s="27"/>
      <c r="G2886" s="27"/>
      <c r="H2886" s="27"/>
      <c r="I2886" s="27"/>
      <c r="J2886" s="27"/>
      <c r="K2886" s="27"/>
      <c r="L2886" s="27"/>
    </row>
    <row r="2887" spans="1:12" ht="11.25" customHeight="1">
      <c r="A2887" s="31">
        <f t="shared" ref="A2887" si="604">A2883</f>
        <v>45971</v>
      </c>
      <c r="B2887" s="31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</row>
    <row r="2888" spans="1:12" ht="11.25" customHeight="1">
      <c r="A2888" s="31"/>
      <c r="B2888" s="31"/>
      <c r="C2888" s="27"/>
      <c r="D2888" s="27"/>
      <c r="E2888" s="27"/>
      <c r="F2888" s="27"/>
      <c r="G2888" s="27"/>
      <c r="H2888" s="27"/>
      <c r="I2888" s="27"/>
      <c r="J2888" s="27"/>
      <c r="K2888" s="27"/>
      <c r="L2888" s="27"/>
    </row>
    <row r="2889" spans="1:12" ht="11.25" customHeight="1">
      <c r="A2889" s="32" t="str">
        <f>IF(COUNTIF($N$18:$N$60,A2883)=1,VLOOKUP(A2883,$N$18:$O$60,2,0),"")</f>
        <v/>
      </c>
      <c r="B2889" s="32"/>
      <c r="C2889" s="27"/>
      <c r="D2889" s="27"/>
      <c r="E2889" s="27"/>
      <c r="F2889" s="27"/>
      <c r="G2889" s="27"/>
      <c r="H2889" s="27"/>
      <c r="I2889" s="27"/>
      <c r="J2889" s="27"/>
      <c r="K2889" s="27"/>
      <c r="L2889" s="27"/>
    </row>
    <row r="2890" spans="1:12" ht="11.25" customHeight="1">
      <c r="A2890" s="33"/>
      <c r="B2890" s="33"/>
      <c r="C2890" s="28"/>
      <c r="D2890" s="28"/>
      <c r="E2890" s="28"/>
      <c r="F2890" s="28"/>
      <c r="G2890" s="28"/>
      <c r="H2890" s="28"/>
      <c r="I2890" s="28"/>
      <c r="J2890" s="28"/>
      <c r="K2890" s="28"/>
      <c r="L2890" s="28"/>
    </row>
    <row r="2891" spans="1:12" ht="11.25" customHeight="1">
      <c r="A2891" s="21"/>
      <c r="B2891" s="21"/>
      <c r="C2891" s="45"/>
      <c r="D2891" s="45"/>
      <c r="E2891" s="45"/>
      <c r="F2891" s="45"/>
      <c r="G2891" s="45"/>
      <c r="H2891" s="45"/>
      <c r="I2891" s="45"/>
      <c r="J2891" s="45"/>
      <c r="K2891" s="45"/>
      <c r="L2891" s="45"/>
    </row>
    <row r="2892" spans="1:12" ht="11.25" customHeight="1">
      <c r="A2892" s="30">
        <f t="shared" ref="A2892" si="605">A2883+1</f>
        <v>45972</v>
      </c>
      <c r="B2892" s="30"/>
      <c r="C2892" s="27"/>
      <c r="D2892" s="27"/>
      <c r="E2892" s="27"/>
      <c r="F2892" s="27"/>
      <c r="G2892" s="27"/>
      <c r="H2892" s="27"/>
      <c r="I2892" s="27"/>
      <c r="J2892" s="27"/>
      <c r="K2892" s="27"/>
      <c r="L2892" s="27"/>
    </row>
    <row r="2893" spans="1:12" ht="11.25" customHeight="1">
      <c r="A2893" s="30"/>
      <c r="B2893" s="30"/>
      <c r="C2893" s="27"/>
      <c r="D2893" s="27"/>
      <c r="E2893" s="27"/>
      <c r="F2893" s="27"/>
      <c r="G2893" s="27"/>
      <c r="H2893" s="27"/>
      <c r="I2893" s="27"/>
      <c r="J2893" s="27"/>
      <c r="K2893" s="27"/>
      <c r="L2893" s="27"/>
    </row>
    <row r="2894" spans="1:12" ht="11.25" customHeight="1">
      <c r="A2894" s="30"/>
      <c r="B2894" s="30"/>
      <c r="C2894" s="27"/>
      <c r="D2894" s="27"/>
      <c r="E2894" s="27"/>
      <c r="F2894" s="27"/>
      <c r="G2894" s="27"/>
      <c r="H2894" s="27"/>
      <c r="I2894" s="27"/>
      <c r="J2894" s="27"/>
      <c r="K2894" s="27"/>
      <c r="L2894" s="27"/>
    </row>
    <row r="2895" spans="1:12" ht="11.25" customHeight="1">
      <c r="A2895" s="30"/>
      <c r="B2895" s="30"/>
      <c r="C2895" s="27"/>
      <c r="D2895" s="27"/>
      <c r="E2895" s="27"/>
      <c r="F2895" s="27"/>
      <c r="G2895" s="27"/>
      <c r="H2895" s="27"/>
      <c r="I2895" s="27"/>
      <c r="J2895" s="27"/>
      <c r="K2895" s="27"/>
      <c r="L2895" s="27"/>
    </row>
    <row r="2896" spans="1:12" ht="11.25" customHeight="1">
      <c r="A2896" s="31">
        <f t="shared" ref="A2896" si="606">A2892</f>
        <v>45972</v>
      </c>
      <c r="B2896" s="31"/>
      <c r="C2896" s="27"/>
      <c r="D2896" s="27"/>
      <c r="E2896" s="27"/>
      <c r="F2896" s="27"/>
      <c r="G2896" s="27"/>
      <c r="H2896" s="27"/>
      <c r="I2896" s="27"/>
      <c r="J2896" s="27"/>
      <c r="K2896" s="27"/>
      <c r="L2896" s="27"/>
    </row>
    <row r="2897" spans="1:12" ht="11.25" customHeight="1">
      <c r="A2897" s="31"/>
      <c r="B2897" s="31"/>
      <c r="C2897" s="27"/>
      <c r="D2897" s="27"/>
      <c r="E2897" s="27"/>
      <c r="F2897" s="27"/>
      <c r="G2897" s="27"/>
      <c r="H2897" s="27"/>
      <c r="I2897" s="27"/>
      <c r="J2897" s="27"/>
      <c r="K2897" s="27"/>
      <c r="L2897" s="27"/>
    </row>
    <row r="2898" spans="1:12" ht="11.25" customHeight="1">
      <c r="A2898" s="32" t="str">
        <f>IF(COUNTIF($N$18:$N$60,A2892)=1,VLOOKUP(A2892,$N$18:$O$60,2,0),"")</f>
        <v/>
      </c>
      <c r="B2898" s="32"/>
      <c r="C2898" s="27"/>
      <c r="D2898" s="27"/>
      <c r="E2898" s="27"/>
      <c r="F2898" s="27"/>
      <c r="G2898" s="27"/>
      <c r="H2898" s="27"/>
      <c r="I2898" s="27"/>
      <c r="J2898" s="27"/>
      <c r="K2898" s="27"/>
      <c r="L2898" s="27"/>
    </row>
    <row r="2899" spans="1:12" ht="11.25" customHeight="1">
      <c r="A2899" s="33"/>
      <c r="B2899" s="33"/>
      <c r="C2899" s="28"/>
      <c r="D2899" s="28"/>
      <c r="E2899" s="28"/>
      <c r="F2899" s="28"/>
      <c r="G2899" s="28"/>
      <c r="H2899" s="28"/>
      <c r="I2899" s="28"/>
      <c r="J2899" s="28"/>
      <c r="K2899" s="28"/>
      <c r="L2899" s="28"/>
    </row>
    <row r="2900" spans="1:12" ht="11.25" customHeight="1">
      <c r="A2900" s="22"/>
      <c r="B2900" s="22"/>
      <c r="C2900" s="45"/>
      <c r="D2900" s="45"/>
      <c r="E2900" s="45"/>
      <c r="F2900" s="45"/>
      <c r="G2900" s="45"/>
      <c r="H2900" s="45"/>
      <c r="I2900" s="45"/>
      <c r="J2900" s="45"/>
      <c r="K2900" s="45"/>
      <c r="L2900" s="45"/>
    </row>
    <row r="2901" spans="1:12" ht="11.25" customHeight="1">
      <c r="A2901" s="30">
        <f t="shared" ref="A2901" si="607">A2892+1</f>
        <v>45973</v>
      </c>
      <c r="B2901" s="30"/>
      <c r="C2901" s="27"/>
      <c r="D2901" s="27"/>
      <c r="E2901" s="27"/>
      <c r="F2901" s="27"/>
      <c r="G2901" s="27"/>
      <c r="H2901" s="27"/>
      <c r="I2901" s="27"/>
      <c r="J2901" s="27"/>
      <c r="K2901" s="27"/>
      <c r="L2901" s="27"/>
    </row>
    <row r="2902" spans="1:12" ht="11.25" customHeight="1">
      <c r="A2902" s="30"/>
      <c r="B2902" s="30"/>
      <c r="C2902" s="27"/>
      <c r="D2902" s="27"/>
      <c r="E2902" s="27"/>
      <c r="F2902" s="27"/>
      <c r="G2902" s="27"/>
      <c r="H2902" s="27"/>
      <c r="I2902" s="27"/>
      <c r="J2902" s="27"/>
      <c r="K2902" s="27"/>
      <c r="L2902" s="27"/>
    </row>
    <row r="2903" spans="1:12" ht="11.25" customHeight="1">
      <c r="A2903" s="30"/>
      <c r="B2903" s="30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</row>
    <row r="2904" spans="1:12" ht="11.25" customHeight="1">
      <c r="A2904" s="30"/>
      <c r="B2904" s="30"/>
      <c r="C2904" s="27"/>
      <c r="D2904" s="27"/>
      <c r="E2904" s="27"/>
      <c r="F2904" s="27"/>
      <c r="G2904" s="27"/>
      <c r="H2904" s="27"/>
      <c r="I2904" s="27"/>
      <c r="J2904" s="27"/>
      <c r="K2904" s="27"/>
      <c r="L2904" s="27"/>
    </row>
    <row r="2905" spans="1:12" ht="11.25" customHeight="1">
      <c r="A2905" s="31">
        <f t="shared" ref="A2905" si="608">A2901</f>
        <v>45973</v>
      </c>
      <c r="B2905" s="31"/>
      <c r="C2905" s="27"/>
      <c r="D2905" s="27"/>
      <c r="E2905" s="27"/>
      <c r="F2905" s="27"/>
      <c r="G2905" s="27"/>
      <c r="H2905" s="27"/>
      <c r="I2905" s="27"/>
      <c r="J2905" s="27"/>
      <c r="K2905" s="27"/>
      <c r="L2905" s="27"/>
    </row>
    <row r="2906" spans="1:12" ht="11.25" customHeight="1">
      <c r="A2906" s="31"/>
      <c r="B2906" s="31"/>
      <c r="C2906" s="27"/>
      <c r="D2906" s="27"/>
      <c r="E2906" s="27"/>
      <c r="F2906" s="27"/>
      <c r="G2906" s="27"/>
      <c r="H2906" s="27"/>
      <c r="I2906" s="27"/>
      <c r="J2906" s="27"/>
      <c r="K2906" s="27"/>
      <c r="L2906" s="27"/>
    </row>
    <row r="2907" spans="1:12" ht="11.25" customHeight="1">
      <c r="A2907" s="32" t="str">
        <f>IF(COUNTIF($N$18:$N$60,A2901)=1,VLOOKUP(A2901,$N$18:$O$60,2,0),"")</f>
        <v/>
      </c>
      <c r="B2907" s="32"/>
      <c r="C2907" s="27"/>
      <c r="D2907" s="27"/>
      <c r="E2907" s="27"/>
      <c r="F2907" s="27"/>
      <c r="G2907" s="27"/>
      <c r="H2907" s="27"/>
      <c r="I2907" s="27"/>
      <c r="J2907" s="27"/>
      <c r="K2907" s="27"/>
      <c r="L2907" s="27"/>
    </row>
    <row r="2908" spans="1:12" ht="11.25" customHeight="1">
      <c r="A2908" s="33"/>
      <c r="B2908" s="33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</row>
    <row r="2909" spans="1:12" ht="11.25" customHeight="1">
      <c r="A2909" s="22"/>
      <c r="B2909" s="22"/>
      <c r="C2909" s="45"/>
      <c r="D2909" s="45"/>
      <c r="E2909" s="45"/>
      <c r="F2909" s="45"/>
      <c r="G2909" s="45"/>
      <c r="H2909" s="45"/>
      <c r="I2909" s="45"/>
      <c r="J2909" s="45"/>
      <c r="K2909" s="45"/>
      <c r="L2909" s="45"/>
    </row>
    <row r="2910" spans="1:12" ht="11.25" customHeight="1">
      <c r="A2910" s="30">
        <f t="shared" ref="A2910" si="609">A2901+1</f>
        <v>45974</v>
      </c>
      <c r="B2910" s="30"/>
      <c r="C2910" s="27"/>
      <c r="D2910" s="27"/>
      <c r="E2910" s="27"/>
      <c r="F2910" s="27"/>
      <c r="G2910" s="27"/>
      <c r="H2910" s="27"/>
      <c r="I2910" s="27"/>
      <c r="J2910" s="27"/>
      <c r="K2910" s="27"/>
      <c r="L2910" s="27"/>
    </row>
    <row r="2911" spans="1:12" ht="11.25" customHeight="1">
      <c r="A2911" s="30"/>
      <c r="B2911" s="30"/>
      <c r="C2911" s="27"/>
      <c r="D2911" s="27"/>
      <c r="E2911" s="27"/>
      <c r="F2911" s="27"/>
      <c r="G2911" s="27"/>
      <c r="H2911" s="27"/>
      <c r="I2911" s="27"/>
      <c r="J2911" s="27"/>
      <c r="K2911" s="27"/>
      <c r="L2911" s="27"/>
    </row>
    <row r="2912" spans="1:12" ht="11.25" customHeight="1">
      <c r="A2912" s="30"/>
      <c r="B2912" s="30"/>
      <c r="C2912" s="27"/>
      <c r="D2912" s="27"/>
      <c r="E2912" s="27"/>
      <c r="F2912" s="27"/>
      <c r="G2912" s="27"/>
      <c r="H2912" s="27"/>
      <c r="I2912" s="27"/>
      <c r="J2912" s="27"/>
      <c r="K2912" s="27"/>
      <c r="L2912" s="27"/>
    </row>
    <row r="2913" spans="1:12" ht="11.25" customHeight="1">
      <c r="A2913" s="30"/>
      <c r="B2913" s="30"/>
      <c r="C2913" s="27"/>
      <c r="D2913" s="27"/>
      <c r="E2913" s="27"/>
      <c r="F2913" s="27"/>
      <c r="G2913" s="27"/>
      <c r="H2913" s="27"/>
      <c r="I2913" s="27"/>
      <c r="J2913" s="27"/>
      <c r="K2913" s="27"/>
      <c r="L2913" s="27"/>
    </row>
    <row r="2914" spans="1:12" ht="11.25" customHeight="1">
      <c r="A2914" s="31">
        <f t="shared" ref="A2914" si="610">A2910</f>
        <v>45974</v>
      </c>
      <c r="B2914" s="31"/>
      <c r="C2914" s="27"/>
      <c r="D2914" s="27"/>
      <c r="E2914" s="27"/>
      <c r="F2914" s="27"/>
      <c r="G2914" s="27"/>
      <c r="H2914" s="27"/>
      <c r="I2914" s="27"/>
      <c r="J2914" s="27"/>
      <c r="K2914" s="27"/>
      <c r="L2914" s="27"/>
    </row>
    <row r="2915" spans="1:12" ht="11.25" customHeight="1">
      <c r="A2915" s="31"/>
      <c r="B2915" s="31"/>
      <c r="C2915" s="27"/>
      <c r="D2915" s="27"/>
      <c r="E2915" s="27"/>
      <c r="F2915" s="27"/>
      <c r="G2915" s="27"/>
      <c r="H2915" s="27"/>
      <c r="I2915" s="27"/>
      <c r="J2915" s="27"/>
      <c r="K2915" s="27"/>
      <c r="L2915" s="27"/>
    </row>
    <row r="2916" spans="1:12" ht="11.25" customHeight="1">
      <c r="A2916" s="32" t="str">
        <f>IF(COUNTIF($N$18:$N$60,A2910)=1,VLOOKUP(A2910,$N$18:$O$60,2,0),"")</f>
        <v/>
      </c>
      <c r="B2916" s="32"/>
      <c r="C2916" s="27"/>
      <c r="D2916" s="27"/>
      <c r="E2916" s="27"/>
      <c r="F2916" s="27"/>
      <c r="G2916" s="27"/>
      <c r="H2916" s="27"/>
      <c r="I2916" s="27"/>
      <c r="J2916" s="27"/>
      <c r="K2916" s="27"/>
      <c r="L2916" s="27"/>
    </row>
    <row r="2917" spans="1:12" ht="11.25" customHeight="1">
      <c r="A2917" s="33"/>
      <c r="B2917" s="33"/>
      <c r="C2917" s="28"/>
      <c r="D2917" s="28"/>
      <c r="E2917" s="28"/>
      <c r="F2917" s="28"/>
      <c r="G2917" s="28"/>
      <c r="H2917" s="28"/>
      <c r="I2917" s="28"/>
      <c r="J2917" s="28"/>
      <c r="K2917" s="28"/>
      <c r="L2917" s="28"/>
    </row>
    <row r="2918" spans="1:12" ht="11.25" customHeight="1">
      <c r="A2918" s="7"/>
      <c r="B2918" s="7"/>
      <c r="C2918" s="45"/>
      <c r="D2918" s="45"/>
      <c r="E2918" s="45"/>
      <c r="F2918" s="45"/>
      <c r="G2918" s="45"/>
      <c r="H2918" s="45"/>
      <c r="I2918" s="45"/>
      <c r="J2918" s="45"/>
      <c r="K2918" s="45"/>
      <c r="L2918" s="45"/>
    </row>
    <row r="2919" spans="1:12" ht="11.25" customHeight="1">
      <c r="A2919" s="30">
        <f t="shared" ref="A2919" si="611">A2910+1</f>
        <v>45975</v>
      </c>
      <c r="B2919" s="30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</row>
    <row r="2920" spans="1:12" ht="11.25" customHeight="1">
      <c r="A2920" s="30"/>
      <c r="B2920" s="30"/>
      <c r="C2920" s="27"/>
      <c r="D2920" s="27"/>
      <c r="E2920" s="27"/>
      <c r="F2920" s="27"/>
      <c r="G2920" s="27"/>
      <c r="H2920" s="27"/>
      <c r="I2920" s="27"/>
      <c r="J2920" s="27"/>
      <c r="K2920" s="27"/>
      <c r="L2920" s="27"/>
    </row>
    <row r="2921" spans="1:12" ht="11.25" customHeight="1">
      <c r="A2921" s="30"/>
      <c r="B2921" s="30"/>
      <c r="C2921" s="27"/>
      <c r="D2921" s="27"/>
      <c r="E2921" s="27"/>
      <c r="F2921" s="27"/>
      <c r="G2921" s="27"/>
      <c r="H2921" s="27"/>
      <c r="I2921" s="27"/>
      <c r="J2921" s="27"/>
      <c r="K2921" s="27"/>
      <c r="L2921" s="27"/>
    </row>
    <row r="2922" spans="1:12" ht="11.25" customHeight="1">
      <c r="A2922" s="30"/>
      <c r="B2922" s="30"/>
      <c r="C2922" s="27"/>
      <c r="D2922" s="27"/>
      <c r="E2922" s="27"/>
      <c r="F2922" s="27"/>
      <c r="G2922" s="27"/>
      <c r="H2922" s="27"/>
      <c r="I2922" s="27"/>
      <c r="J2922" s="27"/>
      <c r="K2922" s="27"/>
      <c r="L2922" s="27"/>
    </row>
    <row r="2923" spans="1:12" ht="11.25" customHeight="1">
      <c r="A2923" s="31">
        <f t="shared" ref="A2923" si="612">A2919</f>
        <v>45975</v>
      </c>
      <c r="B2923" s="31"/>
      <c r="C2923" s="27"/>
      <c r="D2923" s="27"/>
      <c r="E2923" s="27"/>
      <c r="F2923" s="27"/>
      <c r="G2923" s="27"/>
      <c r="H2923" s="27"/>
      <c r="I2923" s="27"/>
      <c r="J2923" s="27"/>
      <c r="K2923" s="27"/>
      <c r="L2923" s="27"/>
    </row>
    <row r="2924" spans="1:12" ht="11.25" customHeight="1">
      <c r="A2924" s="31"/>
      <c r="B2924" s="31"/>
      <c r="C2924" s="27"/>
      <c r="D2924" s="27"/>
      <c r="E2924" s="27"/>
      <c r="F2924" s="27"/>
      <c r="G2924" s="27"/>
      <c r="H2924" s="27"/>
      <c r="I2924" s="27"/>
      <c r="J2924" s="27"/>
      <c r="K2924" s="27"/>
      <c r="L2924" s="27"/>
    </row>
    <row r="2925" spans="1:12" ht="11.25" customHeight="1">
      <c r="A2925" s="32" t="str">
        <f>IF(COUNTIF($N$18:$N$60,A2919)=1,VLOOKUP(A2919,$N$18:$O$60,2,0),"")</f>
        <v/>
      </c>
      <c r="B2925" s="32"/>
      <c r="C2925" s="27"/>
      <c r="D2925" s="27"/>
      <c r="E2925" s="27"/>
      <c r="F2925" s="27"/>
      <c r="G2925" s="27"/>
      <c r="H2925" s="27"/>
      <c r="I2925" s="27"/>
      <c r="J2925" s="27"/>
      <c r="K2925" s="27"/>
      <c r="L2925" s="27"/>
    </row>
    <row r="2926" spans="1:12" ht="11.25" customHeight="1">
      <c r="A2926" s="33"/>
      <c r="B2926" s="33"/>
      <c r="C2926" s="28"/>
      <c r="D2926" s="28"/>
      <c r="E2926" s="28"/>
      <c r="F2926" s="28"/>
      <c r="G2926" s="28"/>
      <c r="H2926" s="28"/>
      <c r="I2926" s="28"/>
      <c r="J2926" s="28"/>
      <c r="K2926" s="28"/>
      <c r="L2926" s="28"/>
    </row>
    <row r="2927" spans="1:12" ht="11.25" customHeight="1">
      <c r="A2927" s="16"/>
      <c r="B2927" s="16"/>
      <c r="C2927" s="45"/>
      <c r="D2927" s="45"/>
      <c r="E2927" s="45"/>
      <c r="F2927" s="45"/>
      <c r="G2927" s="45"/>
      <c r="H2927" s="45"/>
      <c r="I2927" s="45"/>
      <c r="J2927" s="45"/>
      <c r="K2927" s="45"/>
      <c r="L2927" s="45"/>
    </row>
    <row r="2928" spans="1:12" ht="11.25" customHeight="1">
      <c r="A2928" s="39">
        <f t="shared" ref="A2928" si="613">A2919+1</f>
        <v>45976</v>
      </c>
      <c r="B2928" s="39"/>
      <c r="C2928" s="27"/>
      <c r="D2928" s="27"/>
      <c r="E2928" s="27"/>
      <c r="F2928" s="27"/>
      <c r="G2928" s="27"/>
      <c r="H2928" s="27"/>
      <c r="I2928" s="27"/>
      <c r="J2928" s="27"/>
      <c r="K2928" s="27"/>
      <c r="L2928" s="27"/>
    </row>
    <row r="2929" spans="1:12" ht="11.25" customHeight="1">
      <c r="A2929" s="39"/>
      <c r="B2929" s="39"/>
      <c r="C2929" s="27"/>
      <c r="D2929" s="27"/>
      <c r="E2929" s="27"/>
      <c r="F2929" s="27"/>
      <c r="G2929" s="27"/>
      <c r="H2929" s="27"/>
      <c r="I2929" s="27"/>
      <c r="J2929" s="27"/>
      <c r="K2929" s="27"/>
      <c r="L2929" s="27"/>
    </row>
    <row r="2930" spans="1:12" ht="11.25" customHeight="1">
      <c r="A2930" s="39"/>
      <c r="B2930" s="39"/>
      <c r="C2930" s="27"/>
      <c r="D2930" s="27"/>
      <c r="E2930" s="27"/>
      <c r="F2930" s="27"/>
      <c r="G2930" s="27"/>
      <c r="H2930" s="27"/>
      <c r="I2930" s="27"/>
      <c r="J2930" s="27"/>
      <c r="K2930" s="27"/>
      <c r="L2930" s="27"/>
    </row>
    <row r="2931" spans="1:12" ht="11.25" customHeight="1">
      <c r="A2931" s="39"/>
      <c r="B2931" s="39"/>
      <c r="C2931" s="27"/>
      <c r="D2931" s="27"/>
      <c r="E2931" s="27"/>
      <c r="F2931" s="27"/>
      <c r="G2931" s="27"/>
      <c r="H2931" s="27"/>
      <c r="I2931" s="27"/>
      <c r="J2931" s="27"/>
      <c r="K2931" s="27"/>
      <c r="L2931" s="27"/>
    </row>
    <row r="2932" spans="1:12" ht="11.25" customHeight="1">
      <c r="A2932" s="38">
        <f t="shared" ref="A2932" si="614">A2928</f>
        <v>45976</v>
      </c>
      <c r="B2932" s="38"/>
      <c r="C2932" s="27"/>
      <c r="D2932" s="27"/>
      <c r="E2932" s="27"/>
      <c r="F2932" s="27"/>
      <c r="G2932" s="27"/>
      <c r="H2932" s="27"/>
      <c r="I2932" s="27"/>
      <c r="J2932" s="27"/>
      <c r="K2932" s="27"/>
      <c r="L2932" s="27"/>
    </row>
    <row r="2933" spans="1:12" ht="11.25" customHeight="1">
      <c r="A2933" s="38"/>
      <c r="B2933" s="38"/>
      <c r="C2933" s="27"/>
      <c r="D2933" s="27"/>
      <c r="E2933" s="27"/>
      <c r="F2933" s="27"/>
      <c r="G2933" s="27"/>
      <c r="H2933" s="27"/>
      <c r="I2933" s="27"/>
      <c r="J2933" s="27"/>
      <c r="K2933" s="27"/>
      <c r="L2933" s="27"/>
    </row>
    <row r="2934" spans="1:12" ht="11.25" customHeight="1">
      <c r="A2934" s="36" t="str">
        <f>IF(COUNTIF($N$18:$N$60,A2928)=1,VLOOKUP(A2928,$N$18:$O$60,2,0),"")</f>
        <v/>
      </c>
      <c r="B2934" s="36"/>
      <c r="C2934" s="27"/>
      <c r="D2934" s="27"/>
      <c r="E2934" s="27"/>
      <c r="F2934" s="27"/>
      <c r="G2934" s="27"/>
      <c r="H2934" s="27"/>
      <c r="I2934" s="27"/>
      <c r="J2934" s="27"/>
      <c r="K2934" s="27"/>
      <c r="L2934" s="27"/>
    </row>
    <row r="2935" spans="1:12" ht="11.25" customHeight="1">
      <c r="A2935" s="37"/>
      <c r="B2935" s="37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</row>
    <row r="2936" spans="1:12" ht="11.25" customHeight="1">
      <c r="A2936" s="19"/>
      <c r="B2936" s="19"/>
      <c r="C2936" s="45"/>
      <c r="D2936" s="45"/>
      <c r="E2936" s="45"/>
      <c r="F2936" s="45"/>
      <c r="G2936" s="45"/>
      <c r="H2936" s="45"/>
      <c r="I2936" s="45"/>
      <c r="J2936" s="45"/>
      <c r="K2936" s="45"/>
      <c r="L2936" s="45"/>
    </row>
    <row r="2937" spans="1:12" ht="11.25" customHeight="1">
      <c r="A2937" s="39">
        <f t="shared" ref="A2937" si="615">A2928+1</f>
        <v>45977</v>
      </c>
      <c r="B2937" s="39"/>
      <c r="C2937" s="27"/>
      <c r="D2937" s="27"/>
      <c r="E2937" s="27"/>
      <c r="F2937" s="27"/>
      <c r="G2937" s="27"/>
      <c r="H2937" s="27"/>
      <c r="I2937" s="27"/>
      <c r="J2937" s="27"/>
      <c r="K2937" s="27"/>
      <c r="L2937" s="27"/>
    </row>
    <row r="2938" spans="1:12" ht="11.25" customHeight="1">
      <c r="A2938" s="39"/>
      <c r="B2938" s="39"/>
      <c r="C2938" s="27"/>
      <c r="D2938" s="27"/>
      <c r="E2938" s="27"/>
      <c r="F2938" s="27"/>
      <c r="G2938" s="27"/>
      <c r="H2938" s="27"/>
      <c r="I2938" s="27"/>
      <c r="J2938" s="27"/>
      <c r="K2938" s="27"/>
      <c r="L2938" s="27"/>
    </row>
    <row r="2939" spans="1:12" ht="11.25" customHeight="1">
      <c r="A2939" s="39"/>
      <c r="B2939" s="39"/>
      <c r="C2939" s="27"/>
      <c r="D2939" s="27"/>
      <c r="E2939" s="27"/>
      <c r="F2939" s="27"/>
      <c r="G2939" s="27"/>
      <c r="H2939" s="27"/>
      <c r="I2939" s="27"/>
      <c r="J2939" s="27"/>
      <c r="K2939" s="27"/>
      <c r="L2939" s="27"/>
    </row>
    <row r="2940" spans="1:12" ht="11.25" customHeight="1">
      <c r="A2940" s="39"/>
      <c r="B2940" s="39"/>
      <c r="C2940" s="27"/>
      <c r="D2940" s="27"/>
      <c r="E2940" s="27"/>
      <c r="F2940" s="27"/>
      <c r="G2940" s="27"/>
      <c r="H2940" s="27"/>
      <c r="I2940" s="27"/>
      <c r="J2940" s="27"/>
      <c r="K2940" s="27"/>
      <c r="L2940" s="27"/>
    </row>
    <row r="2941" spans="1:12" ht="11.25" customHeight="1">
      <c r="A2941" s="38">
        <f t="shared" ref="A2941" si="616">A2937</f>
        <v>45977</v>
      </c>
      <c r="B2941" s="38"/>
      <c r="C2941" s="27"/>
      <c r="D2941" s="27"/>
      <c r="E2941" s="27"/>
      <c r="F2941" s="27"/>
      <c r="G2941" s="27"/>
      <c r="H2941" s="27"/>
      <c r="I2941" s="27"/>
      <c r="J2941" s="27"/>
      <c r="K2941" s="27"/>
      <c r="L2941" s="27"/>
    </row>
    <row r="2942" spans="1:12" ht="11.25" customHeight="1">
      <c r="A2942" s="38"/>
      <c r="B2942" s="38"/>
      <c r="C2942" s="27"/>
      <c r="D2942" s="27"/>
      <c r="E2942" s="27"/>
      <c r="F2942" s="27"/>
      <c r="G2942" s="27"/>
      <c r="H2942" s="27"/>
      <c r="I2942" s="27"/>
      <c r="J2942" s="27"/>
      <c r="K2942" s="27"/>
      <c r="L2942" s="27"/>
    </row>
    <row r="2943" spans="1:12" ht="11.25" customHeight="1">
      <c r="A2943" s="36" t="str">
        <f>IF(COUNTIF($N$18:$N$60,A2937)=1,VLOOKUP(A2937,$N$18:$O$60,2,0),"")</f>
        <v>Volkstrauertag</v>
      </c>
      <c r="B2943" s="36"/>
      <c r="C2943" s="27"/>
      <c r="D2943" s="27"/>
      <c r="E2943" s="27"/>
      <c r="F2943" s="27"/>
      <c r="G2943" s="27"/>
      <c r="H2943" s="27"/>
      <c r="I2943" s="27"/>
      <c r="J2943" s="27"/>
      <c r="K2943" s="27"/>
      <c r="L2943" s="27"/>
    </row>
    <row r="2944" spans="1:12" ht="11.25" customHeight="1">
      <c r="A2944" s="37"/>
      <c r="B2944" s="37"/>
      <c r="C2944" s="28"/>
      <c r="D2944" s="28"/>
      <c r="E2944" s="28"/>
      <c r="F2944" s="28"/>
      <c r="G2944" s="28"/>
      <c r="H2944" s="28"/>
      <c r="I2944" s="28"/>
      <c r="J2944" s="28"/>
      <c r="K2944" s="28"/>
      <c r="L2944" s="28"/>
    </row>
    <row r="2945" spans="1:12" ht="33.75" customHeight="1">
      <c r="A2945" s="40">
        <f>TRUNC((A2947-WEEKDAY(A2947,2)-DATE(YEAR(A2947+4-WEEKDAY(A2947,2)),1,-10))/7)</f>
        <v>47</v>
      </c>
      <c r="B2945" s="40"/>
      <c r="C2945" s="35" t="str">
        <f>IF(MONTH(A2947)=MONTH(A3001),VLOOKUP(MONTH(A2947),$R$1:$S$12,2,2)&amp;" "&amp;YEAR(A2947),VLOOKUP(MONTH(A2947),$R$1:$S$12,2,2)&amp;" "&amp;YEAR(A2947)&amp;" / "&amp;VLOOKUP(MONTH(A3001),$R$1:$S$12,2,2)&amp;" "&amp;YEAR(A3001))</f>
        <v>November 2025</v>
      </c>
      <c r="D2945" s="35"/>
      <c r="E2945" s="35"/>
      <c r="F2945" s="35"/>
      <c r="G2945" s="35"/>
      <c r="H2945" s="35"/>
      <c r="I2945" s="35"/>
      <c r="J2945" s="35"/>
      <c r="K2945" s="35"/>
      <c r="L2945" s="35"/>
    </row>
    <row r="2946" spans="1:12" ht="11.25" customHeight="1">
      <c r="A2946" s="21"/>
      <c r="B2946" s="21"/>
      <c r="C2946" s="45"/>
      <c r="D2946" s="45"/>
      <c r="E2946" s="45"/>
      <c r="F2946" s="45"/>
      <c r="G2946" s="45"/>
      <c r="H2946" s="45"/>
      <c r="I2946" s="45"/>
      <c r="J2946" s="45"/>
      <c r="K2946" s="45"/>
      <c r="L2946" s="45"/>
    </row>
    <row r="2947" spans="1:12" ht="11.25" customHeight="1">
      <c r="A2947" s="30">
        <f t="shared" ref="A2947" si="617">A2937+1</f>
        <v>45978</v>
      </c>
      <c r="B2947" s="30"/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</row>
    <row r="2948" spans="1:12" ht="11.25" customHeight="1">
      <c r="A2948" s="30"/>
      <c r="B2948" s="30"/>
      <c r="C2948" s="27"/>
      <c r="D2948" s="27"/>
      <c r="E2948" s="27"/>
      <c r="F2948" s="27"/>
      <c r="G2948" s="27"/>
      <c r="H2948" s="27"/>
      <c r="I2948" s="27"/>
      <c r="J2948" s="27"/>
      <c r="K2948" s="27"/>
      <c r="L2948" s="27"/>
    </row>
    <row r="2949" spans="1:12" ht="11.25" customHeight="1">
      <c r="A2949" s="30"/>
      <c r="B2949" s="30"/>
      <c r="C2949" s="27"/>
      <c r="D2949" s="27"/>
      <c r="E2949" s="27"/>
      <c r="F2949" s="27"/>
      <c r="G2949" s="27"/>
      <c r="H2949" s="27"/>
      <c r="I2949" s="27"/>
      <c r="J2949" s="27"/>
      <c r="K2949" s="27"/>
      <c r="L2949" s="27"/>
    </row>
    <row r="2950" spans="1:12" ht="11.25" customHeight="1">
      <c r="A2950" s="30"/>
      <c r="B2950" s="30"/>
      <c r="C2950" s="27"/>
      <c r="D2950" s="27"/>
      <c r="E2950" s="27"/>
      <c r="F2950" s="27"/>
      <c r="G2950" s="27"/>
      <c r="H2950" s="27"/>
      <c r="I2950" s="27"/>
      <c r="J2950" s="27"/>
      <c r="K2950" s="27"/>
      <c r="L2950" s="27"/>
    </row>
    <row r="2951" spans="1:12" ht="11.25" customHeight="1">
      <c r="A2951" s="31">
        <f t="shared" ref="A2951" si="618">A2947</f>
        <v>45978</v>
      </c>
      <c r="B2951" s="31"/>
      <c r="C2951" s="27"/>
      <c r="D2951" s="27"/>
      <c r="E2951" s="27"/>
      <c r="F2951" s="27"/>
      <c r="G2951" s="27"/>
      <c r="H2951" s="27"/>
      <c r="I2951" s="27"/>
      <c r="J2951" s="27"/>
      <c r="K2951" s="27"/>
      <c r="L2951" s="27"/>
    </row>
    <row r="2952" spans="1:12" ht="11.25" customHeight="1">
      <c r="A2952" s="31"/>
      <c r="B2952" s="31"/>
      <c r="C2952" s="27"/>
      <c r="D2952" s="27"/>
      <c r="E2952" s="27"/>
      <c r="F2952" s="27"/>
      <c r="G2952" s="27"/>
      <c r="H2952" s="27"/>
      <c r="I2952" s="27"/>
      <c r="J2952" s="27"/>
      <c r="K2952" s="27"/>
      <c r="L2952" s="27"/>
    </row>
    <row r="2953" spans="1:12" ht="11.25" customHeight="1">
      <c r="A2953" s="32" t="str">
        <f>IF(COUNTIF($N$18:$N$60,A2947)=1,VLOOKUP(A2947,$N$18:$O$60,2,0),"")</f>
        <v/>
      </c>
      <c r="B2953" s="32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</row>
    <row r="2954" spans="1:12" ht="11.25" customHeight="1">
      <c r="A2954" s="33"/>
      <c r="B2954" s="33"/>
      <c r="C2954" s="28"/>
      <c r="D2954" s="28"/>
      <c r="E2954" s="28"/>
      <c r="F2954" s="28"/>
      <c r="G2954" s="28"/>
      <c r="H2954" s="28"/>
      <c r="I2954" s="28"/>
      <c r="J2954" s="28"/>
      <c r="K2954" s="28"/>
      <c r="L2954" s="28"/>
    </row>
    <row r="2955" spans="1:12" ht="11.25" customHeight="1">
      <c r="A2955" s="21"/>
      <c r="B2955" s="21"/>
      <c r="C2955" s="45"/>
      <c r="D2955" s="45"/>
      <c r="E2955" s="45"/>
      <c r="F2955" s="45"/>
      <c r="G2955" s="45"/>
      <c r="H2955" s="45"/>
      <c r="I2955" s="45"/>
      <c r="J2955" s="45"/>
      <c r="K2955" s="45"/>
      <c r="L2955" s="45"/>
    </row>
    <row r="2956" spans="1:12" ht="11.25" customHeight="1">
      <c r="A2956" s="30">
        <f t="shared" ref="A2956" si="619">A2947+1</f>
        <v>45979</v>
      </c>
      <c r="B2956" s="30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</row>
    <row r="2957" spans="1:12" ht="11.25" customHeight="1">
      <c r="A2957" s="30"/>
      <c r="B2957" s="30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</row>
    <row r="2958" spans="1:12" ht="11.25" customHeight="1">
      <c r="A2958" s="30"/>
      <c r="B2958" s="30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</row>
    <row r="2959" spans="1:12" ht="11.25" customHeight="1">
      <c r="A2959" s="30"/>
      <c r="B2959" s="30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</row>
    <row r="2960" spans="1:12" ht="11.25" customHeight="1">
      <c r="A2960" s="31">
        <f t="shared" ref="A2960" si="620">A2956</f>
        <v>45979</v>
      </c>
      <c r="B2960" s="31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</row>
    <row r="2961" spans="1:12" ht="11.25" customHeight="1">
      <c r="A2961" s="31"/>
      <c r="B2961" s="31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</row>
    <row r="2962" spans="1:12" ht="11.25" customHeight="1">
      <c r="A2962" s="32" t="str">
        <f>IF(COUNTIF($N$18:$N$60,A2956)=1,VLOOKUP(A2956,$N$18:$O$60,2,0),"")</f>
        <v/>
      </c>
      <c r="B2962" s="32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</row>
    <row r="2963" spans="1:12" ht="11.25" customHeight="1">
      <c r="A2963" s="33"/>
      <c r="B2963" s="33"/>
      <c r="C2963" s="28"/>
      <c r="D2963" s="28"/>
      <c r="E2963" s="28"/>
      <c r="F2963" s="28"/>
      <c r="G2963" s="28"/>
      <c r="H2963" s="28"/>
      <c r="I2963" s="28"/>
      <c r="J2963" s="28"/>
      <c r="K2963" s="28"/>
      <c r="L2963" s="28"/>
    </row>
    <row r="2964" spans="1:12" ht="11.25" customHeight="1">
      <c r="A2964" s="22"/>
      <c r="B2964" s="22"/>
      <c r="C2964" s="45"/>
      <c r="D2964" s="45"/>
      <c r="E2964" s="45"/>
      <c r="F2964" s="45"/>
      <c r="G2964" s="45"/>
      <c r="H2964" s="45"/>
      <c r="I2964" s="45"/>
      <c r="J2964" s="45"/>
      <c r="K2964" s="45"/>
      <c r="L2964" s="45"/>
    </row>
    <row r="2965" spans="1:12" ht="11.25" customHeight="1">
      <c r="A2965" s="30">
        <f t="shared" ref="A2965" si="621">A2956+1</f>
        <v>45980</v>
      </c>
      <c r="B2965" s="30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</row>
    <row r="2966" spans="1:12" ht="11.25" customHeight="1">
      <c r="A2966" s="30"/>
      <c r="B2966" s="30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</row>
    <row r="2967" spans="1:12" ht="11.25" customHeight="1">
      <c r="A2967" s="30"/>
      <c r="B2967" s="30"/>
      <c r="C2967" s="27"/>
      <c r="D2967" s="27"/>
      <c r="E2967" s="27"/>
      <c r="F2967" s="27"/>
      <c r="G2967" s="27"/>
      <c r="H2967" s="27"/>
      <c r="I2967" s="27"/>
      <c r="J2967" s="27"/>
      <c r="K2967" s="27"/>
      <c r="L2967" s="27"/>
    </row>
    <row r="2968" spans="1:12" ht="11.25" customHeight="1">
      <c r="A2968" s="30"/>
      <c r="B2968" s="30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</row>
    <row r="2969" spans="1:12" ht="11.25" customHeight="1">
      <c r="A2969" s="31">
        <f t="shared" ref="A2969" si="622">A2965</f>
        <v>45980</v>
      </c>
      <c r="B2969" s="31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</row>
    <row r="2970" spans="1:12" ht="11.25" customHeight="1">
      <c r="A2970" s="31"/>
      <c r="B2970" s="31"/>
      <c r="C2970" s="27"/>
      <c r="D2970" s="27"/>
      <c r="E2970" s="27"/>
      <c r="F2970" s="27"/>
      <c r="G2970" s="27"/>
      <c r="H2970" s="27"/>
      <c r="I2970" s="27"/>
      <c r="J2970" s="27"/>
      <c r="K2970" s="27"/>
      <c r="L2970" s="27"/>
    </row>
    <row r="2971" spans="1:12" ht="11.25" customHeight="1">
      <c r="A2971" s="32" t="str">
        <f>IF(COUNTIF($N$18:$N$60,A2965)=1,VLOOKUP(A2965,$N$18:$O$60,2,0),"")</f>
        <v>Buss- und Bettag</v>
      </c>
      <c r="B2971" s="32"/>
      <c r="C2971" s="27"/>
      <c r="D2971" s="27"/>
      <c r="E2971" s="27"/>
      <c r="F2971" s="27"/>
      <c r="G2971" s="27"/>
      <c r="H2971" s="27"/>
      <c r="I2971" s="27"/>
      <c r="J2971" s="27"/>
      <c r="K2971" s="27"/>
      <c r="L2971" s="27"/>
    </row>
    <row r="2972" spans="1:12" ht="11.25" customHeight="1">
      <c r="A2972" s="33"/>
      <c r="B2972" s="33"/>
      <c r="C2972" s="28"/>
      <c r="D2972" s="28"/>
      <c r="E2972" s="28"/>
      <c r="F2972" s="28"/>
      <c r="G2972" s="28"/>
      <c r="H2972" s="28"/>
      <c r="I2972" s="28"/>
      <c r="J2972" s="28"/>
      <c r="K2972" s="28"/>
      <c r="L2972" s="28"/>
    </row>
    <row r="2973" spans="1:12" ht="11.25" customHeight="1">
      <c r="A2973" s="22"/>
      <c r="B2973" s="22"/>
      <c r="C2973" s="45"/>
      <c r="D2973" s="45"/>
      <c r="E2973" s="45"/>
      <c r="F2973" s="45"/>
      <c r="G2973" s="45"/>
      <c r="H2973" s="45"/>
      <c r="I2973" s="45"/>
      <c r="J2973" s="45"/>
      <c r="K2973" s="45"/>
      <c r="L2973" s="45"/>
    </row>
    <row r="2974" spans="1:12" ht="11.25" customHeight="1">
      <c r="A2974" s="30">
        <f t="shared" ref="A2974" si="623">A2965+1</f>
        <v>45981</v>
      </c>
      <c r="B2974" s="30"/>
      <c r="C2974" s="27"/>
      <c r="D2974" s="27"/>
      <c r="E2974" s="27"/>
      <c r="F2974" s="27"/>
      <c r="G2974" s="27"/>
      <c r="H2974" s="27"/>
      <c r="I2974" s="27"/>
      <c r="J2974" s="27"/>
      <c r="K2974" s="27"/>
      <c r="L2974" s="27"/>
    </row>
    <row r="2975" spans="1:12" ht="11.25" customHeight="1">
      <c r="A2975" s="30"/>
      <c r="B2975" s="30"/>
      <c r="C2975" s="27"/>
      <c r="D2975" s="27"/>
      <c r="E2975" s="27"/>
      <c r="F2975" s="27"/>
      <c r="G2975" s="27"/>
      <c r="H2975" s="27"/>
      <c r="I2975" s="27"/>
      <c r="J2975" s="27"/>
      <c r="K2975" s="27"/>
      <c r="L2975" s="27"/>
    </row>
    <row r="2976" spans="1:12" ht="11.25" customHeight="1">
      <c r="A2976" s="30"/>
      <c r="B2976" s="30"/>
      <c r="C2976" s="27"/>
      <c r="D2976" s="27"/>
      <c r="E2976" s="27"/>
      <c r="F2976" s="27"/>
      <c r="G2976" s="27"/>
      <c r="H2976" s="27"/>
      <c r="I2976" s="27"/>
      <c r="J2976" s="27"/>
      <c r="K2976" s="27"/>
      <c r="L2976" s="27"/>
    </row>
    <row r="2977" spans="1:12" ht="11.25" customHeight="1">
      <c r="A2977" s="30"/>
      <c r="B2977" s="30"/>
      <c r="C2977" s="27"/>
      <c r="D2977" s="27"/>
      <c r="E2977" s="27"/>
      <c r="F2977" s="27"/>
      <c r="G2977" s="27"/>
      <c r="H2977" s="27"/>
      <c r="I2977" s="27"/>
      <c r="J2977" s="27"/>
      <c r="K2977" s="27"/>
      <c r="L2977" s="27"/>
    </row>
    <row r="2978" spans="1:12" ht="11.25" customHeight="1">
      <c r="A2978" s="31">
        <f t="shared" ref="A2978" si="624">A2974</f>
        <v>45981</v>
      </c>
      <c r="B2978" s="31"/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</row>
    <row r="2979" spans="1:12" ht="11.25" customHeight="1">
      <c r="A2979" s="31"/>
      <c r="B2979" s="31"/>
      <c r="C2979" s="27"/>
      <c r="D2979" s="27"/>
      <c r="E2979" s="27"/>
      <c r="F2979" s="27"/>
      <c r="G2979" s="27"/>
      <c r="H2979" s="27"/>
      <c r="I2979" s="27"/>
      <c r="J2979" s="27"/>
      <c r="K2979" s="27"/>
      <c r="L2979" s="27"/>
    </row>
    <row r="2980" spans="1:12" ht="11.25" customHeight="1">
      <c r="A2980" s="32" t="str">
        <f>IF(COUNTIF($N$18:$N$60,A2974)=1,VLOOKUP(A2974,$N$18:$O$60,2,0),"")</f>
        <v/>
      </c>
      <c r="B2980" s="32"/>
      <c r="C2980" s="27"/>
      <c r="D2980" s="27"/>
      <c r="E2980" s="27"/>
      <c r="F2980" s="27"/>
      <c r="G2980" s="27"/>
      <c r="H2980" s="27"/>
      <c r="I2980" s="27"/>
      <c r="J2980" s="27"/>
      <c r="K2980" s="27"/>
      <c r="L2980" s="27"/>
    </row>
    <row r="2981" spans="1:12" ht="11.25" customHeight="1">
      <c r="A2981" s="33"/>
      <c r="B2981" s="33"/>
      <c r="C2981" s="28"/>
      <c r="D2981" s="28"/>
      <c r="E2981" s="28"/>
      <c r="F2981" s="28"/>
      <c r="G2981" s="28"/>
      <c r="H2981" s="28"/>
      <c r="I2981" s="28"/>
      <c r="J2981" s="28"/>
      <c r="K2981" s="28"/>
      <c r="L2981" s="28"/>
    </row>
    <row r="2982" spans="1:12" ht="11.25" customHeight="1">
      <c r="A2982" s="7"/>
      <c r="B2982" s="7"/>
      <c r="C2982" s="45"/>
      <c r="D2982" s="45"/>
      <c r="E2982" s="45"/>
      <c r="F2982" s="45"/>
      <c r="G2982" s="45"/>
      <c r="H2982" s="45"/>
      <c r="I2982" s="45"/>
      <c r="J2982" s="45"/>
      <c r="K2982" s="45"/>
      <c r="L2982" s="45"/>
    </row>
    <row r="2983" spans="1:12" ht="11.25" customHeight="1">
      <c r="A2983" s="30">
        <f t="shared" ref="A2983" si="625">A2974+1</f>
        <v>45982</v>
      </c>
      <c r="B2983" s="30"/>
      <c r="C2983" s="27"/>
      <c r="D2983" s="27"/>
      <c r="E2983" s="27"/>
      <c r="F2983" s="27"/>
      <c r="G2983" s="27"/>
      <c r="H2983" s="27"/>
      <c r="I2983" s="27"/>
      <c r="J2983" s="27"/>
      <c r="K2983" s="27"/>
      <c r="L2983" s="27"/>
    </row>
    <row r="2984" spans="1:12" ht="11.25" customHeight="1">
      <c r="A2984" s="30"/>
      <c r="B2984" s="30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</row>
    <row r="2985" spans="1:12" ht="11.25" customHeight="1">
      <c r="A2985" s="30"/>
      <c r="B2985" s="30"/>
      <c r="C2985" s="27"/>
      <c r="D2985" s="27"/>
      <c r="E2985" s="27"/>
      <c r="F2985" s="27"/>
      <c r="G2985" s="27"/>
      <c r="H2985" s="27"/>
      <c r="I2985" s="27"/>
      <c r="J2985" s="27"/>
      <c r="K2985" s="27"/>
      <c r="L2985" s="27"/>
    </row>
    <row r="2986" spans="1:12" ht="11.25" customHeight="1">
      <c r="A2986" s="30"/>
      <c r="B2986" s="30"/>
      <c r="C2986" s="27"/>
      <c r="D2986" s="27"/>
      <c r="E2986" s="27"/>
      <c r="F2986" s="27"/>
      <c r="G2986" s="27"/>
      <c r="H2986" s="27"/>
      <c r="I2986" s="27"/>
      <c r="J2986" s="27"/>
      <c r="K2986" s="27"/>
      <c r="L2986" s="27"/>
    </row>
    <row r="2987" spans="1:12" ht="11.25" customHeight="1">
      <c r="A2987" s="31">
        <f t="shared" ref="A2987" si="626">A2983</f>
        <v>45982</v>
      </c>
      <c r="B2987" s="31"/>
      <c r="C2987" s="27"/>
      <c r="D2987" s="27"/>
      <c r="E2987" s="27"/>
      <c r="F2987" s="27"/>
      <c r="G2987" s="27"/>
      <c r="H2987" s="27"/>
      <c r="I2987" s="27"/>
      <c r="J2987" s="27"/>
      <c r="K2987" s="27"/>
      <c r="L2987" s="27"/>
    </row>
    <row r="2988" spans="1:12" ht="11.25" customHeight="1">
      <c r="A2988" s="31"/>
      <c r="B2988" s="31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</row>
    <row r="2989" spans="1:12" ht="11.25" customHeight="1">
      <c r="A2989" s="32" t="str">
        <f>IF(COUNTIF($N$18:$N$60,A2983)=1,VLOOKUP(A2983,$N$18:$O$60,2,0),"")</f>
        <v/>
      </c>
      <c r="B2989" s="32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</row>
    <row r="2990" spans="1:12" ht="11.25" customHeight="1">
      <c r="A2990" s="33"/>
      <c r="B2990" s="33"/>
      <c r="C2990" s="28"/>
      <c r="D2990" s="28"/>
      <c r="E2990" s="28"/>
      <c r="F2990" s="28"/>
      <c r="G2990" s="28"/>
      <c r="H2990" s="28"/>
      <c r="I2990" s="28"/>
      <c r="J2990" s="28"/>
      <c r="K2990" s="28"/>
      <c r="L2990" s="28"/>
    </row>
    <row r="2991" spans="1:12" ht="11.25" customHeight="1">
      <c r="A2991" s="16"/>
      <c r="B2991" s="16"/>
      <c r="C2991" s="45"/>
      <c r="D2991" s="45"/>
      <c r="E2991" s="45"/>
      <c r="F2991" s="45"/>
      <c r="G2991" s="45"/>
      <c r="H2991" s="45"/>
      <c r="I2991" s="45"/>
      <c r="J2991" s="45"/>
      <c r="K2991" s="45"/>
      <c r="L2991" s="45"/>
    </row>
    <row r="2992" spans="1:12" ht="11.25" customHeight="1">
      <c r="A2992" s="39">
        <f t="shared" ref="A2992" si="627">A2983+1</f>
        <v>45983</v>
      </c>
      <c r="B2992" s="39"/>
      <c r="C2992" s="27"/>
      <c r="D2992" s="27"/>
      <c r="E2992" s="27"/>
      <c r="F2992" s="27"/>
      <c r="G2992" s="27"/>
      <c r="H2992" s="27"/>
      <c r="I2992" s="27"/>
      <c r="J2992" s="27"/>
      <c r="K2992" s="27"/>
      <c r="L2992" s="27"/>
    </row>
    <row r="2993" spans="1:12" ht="11.25" customHeight="1">
      <c r="A2993" s="39"/>
      <c r="B2993" s="39"/>
      <c r="C2993" s="27"/>
      <c r="D2993" s="27"/>
      <c r="E2993" s="27"/>
      <c r="F2993" s="27"/>
      <c r="G2993" s="27"/>
      <c r="H2993" s="27"/>
      <c r="I2993" s="27"/>
      <c r="J2993" s="27"/>
      <c r="K2993" s="27"/>
      <c r="L2993" s="27"/>
    </row>
    <row r="2994" spans="1:12" ht="11.25" customHeight="1">
      <c r="A2994" s="39"/>
      <c r="B2994" s="39"/>
      <c r="C2994" s="27"/>
      <c r="D2994" s="27"/>
      <c r="E2994" s="27"/>
      <c r="F2994" s="27"/>
      <c r="G2994" s="27"/>
      <c r="H2994" s="27"/>
      <c r="I2994" s="27"/>
      <c r="J2994" s="27"/>
      <c r="K2994" s="27"/>
      <c r="L2994" s="27"/>
    </row>
    <row r="2995" spans="1:12" ht="11.25" customHeight="1">
      <c r="A2995" s="39"/>
      <c r="B2995" s="39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</row>
    <row r="2996" spans="1:12" ht="11.25" customHeight="1">
      <c r="A2996" s="38">
        <f t="shared" ref="A2996" si="628">A2992</f>
        <v>45983</v>
      </c>
      <c r="B2996" s="38"/>
      <c r="C2996" s="27"/>
      <c r="D2996" s="27"/>
      <c r="E2996" s="27"/>
      <c r="F2996" s="27"/>
      <c r="G2996" s="27"/>
      <c r="H2996" s="27"/>
      <c r="I2996" s="27"/>
      <c r="J2996" s="27"/>
      <c r="K2996" s="27"/>
      <c r="L2996" s="27"/>
    </row>
    <row r="2997" spans="1:12" ht="11.25" customHeight="1">
      <c r="A2997" s="38"/>
      <c r="B2997" s="38"/>
      <c r="C2997" s="27"/>
      <c r="D2997" s="27"/>
      <c r="E2997" s="27"/>
      <c r="F2997" s="27"/>
      <c r="G2997" s="27"/>
      <c r="H2997" s="27"/>
      <c r="I2997" s="27"/>
      <c r="J2997" s="27"/>
      <c r="K2997" s="27"/>
      <c r="L2997" s="27"/>
    </row>
    <row r="2998" spans="1:12" ht="11.25" customHeight="1">
      <c r="A2998" s="36" t="str">
        <f>IF(COUNTIF($N$18:$N$60,A2992)=1,VLOOKUP(A2992,$N$18:$O$60,2,0),"")</f>
        <v/>
      </c>
      <c r="B2998" s="36"/>
      <c r="C2998" s="27"/>
      <c r="D2998" s="27"/>
      <c r="E2998" s="27"/>
      <c r="F2998" s="27"/>
      <c r="G2998" s="27"/>
      <c r="H2998" s="27"/>
      <c r="I2998" s="27"/>
      <c r="J2998" s="27"/>
      <c r="K2998" s="27"/>
      <c r="L2998" s="27"/>
    </row>
    <row r="2999" spans="1:12" ht="11.25" customHeight="1">
      <c r="A2999" s="37"/>
      <c r="B2999" s="37"/>
      <c r="C2999" s="28"/>
      <c r="D2999" s="28"/>
      <c r="E2999" s="28"/>
      <c r="F2999" s="28"/>
      <c r="G2999" s="28"/>
      <c r="H2999" s="28"/>
      <c r="I2999" s="28"/>
      <c r="J2999" s="28"/>
      <c r="K2999" s="28"/>
      <c r="L2999" s="28"/>
    </row>
    <row r="3000" spans="1:12" ht="11.25" customHeight="1">
      <c r="A3000" s="19"/>
      <c r="B3000" s="19"/>
      <c r="C3000" s="45"/>
      <c r="D3000" s="45"/>
      <c r="E3000" s="45"/>
      <c r="F3000" s="45"/>
      <c r="G3000" s="45"/>
      <c r="H3000" s="45"/>
      <c r="I3000" s="45"/>
      <c r="J3000" s="45"/>
      <c r="K3000" s="45"/>
      <c r="L3000" s="45"/>
    </row>
    <row r="3001" spans="1:12" ht="11.25" customHeight="1">
      <c r="A3001" s="39">
        <f t="shared" ref="A3001" si="629">A2992+1</f>
        <v>45984</v>
      </c>
      <c r="B3001" s="39"/>
      <c r="C3001" s="27"/>
      <c r="D3001" s="27"/>
      <c r="E3001" s="27"/>
      <c r="F3001" s="27"/>
      <c r="G3001" s="27"/>
      <c r="H3001" s="27"/>
      <c r="I3001" s="27"/>
      <c r="J3001" s="27"/>
      <c r="K3001" s="27"/>
      <c r="L3001" s="27"/>
    </row>
    <row r="3002" spans="1:12" ht="11.25" customHeight="1">
      <c r="A3002" s="39"/>
      <c r="B3002" s="39"/>
      <c r="C3002" s="27"/>
      <c r="D3002" s="27"/>
      <c r="E3002" s="27"/>
      <c r="F3002" s="27"/>
      <c r="G3002" s="27"/>
      <c r="H3002" s="27"/>
      <c r="I3002" s="27"/>
      <c r="J3002" s="27"/>
      <c r="K3002" s="27"/>
      <c r="L3002" s="27"/>
    </row>
    <row r="3003" spans="1:12" ht="11.25" customHeight="1">
      <c r="A3003" s="39"/>
      <c r="B3003" s="39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</row>
    <row r="3004" spans="1:12" ht="11.25" customHeight="1">
      <c r="A3004" s="39"/>
      <c r="B3004" s="39"/>
      <c r="C3004" s="27"/>
      <c r="D3004" s="27"/>
      <c r="E3004" s="27"/>
      <c r="F3004" s="27"/>
      <c r="G3004" s="27"/>
      <c r="H3004" s="27"/>
      <c r="I3004" s="27"/>
      <c r="J3004" s="27"/>
      <c r="K3004" s="27"/>
      <c r="L3004" s="27"/>
    </row>
    <row r="3005" spans="1:12" ht="11.25" customHeight="1">
      <c r="A3005" s="38">
        <f t="shared" ref="A3005" si="630">A3001</f>
        <v>45984</v>
      </c>
      <c r="B3005" s="38"/>
      <c r="C3005" s="27"/>
      <c r="D3005" s="27"/>
      <c r="E3005" s="27"/>
      <c r="F3005" s="27"/>
      <c r="G3005" s="27"/>
      <c r="H3005" s="27"/>
      <c r="I3005" s="27"/>
      <c r="J3005" s="27"/>
      <c r="K3005" s="27"/>
      <c r="L3005" s="27"/>
    </row>
    <row r="3006" spans="1:12" ht="11.25" customHeight="1">
      <c r="A3006" s="38"/>
      <c r="B3006" s="38"/>
      <c r="C3006" s="27"/>
      <c r="D3006" s="27"/>
      <c r="E3006" s="27"/>
      <c r="F3006" s="27"/>
      <c r="G3006" s="27"/>
      <c r="H3006" s="27"/>
      <c r="I3006" s="27"/>
      <c r="J3006" s="27"/>
      <c r="K3006" s="27"/>
      <c r="L3006" s="27"/>
    </row>
    <row r="3007" spans="1:12" ht="11.25" customHeight="1">
      <c r="A3007" s="36" t="str">
        <f>IF(COUNTIF($N$18:$N$60,A3001)=1,VLOOKUP(A3001,$N$18:$O$60,2,0),"")</f>
        <v>Totensonntag</v>
      </c>
      <c r="B3007" s="36"/>
      <c r="C3007" s="27"/>
      <c r="D3007" s="27"/>
      <c r="E3007" s="27"/>
      <c r="F3007" s="27"/>
      <c r="G3007" s="27"/>
      <c r="H3007" s="27"/>
      <c r="I3007" s="27"/>
      <c r="J3007" s="27"/>
      <c r="K3007" s="27"/>
      <c r="L3007" s="27"/>
    </row>
    <row r="3008" spans="1:12" ht="11.25" customHeight="1">
      <c r="A3008" s="37"/>
      <c r="B3008" s="37"/>
      <c r="C3008" s="28"/>
      <c r="D3008" s="28"/>
      <c r="E3008" s="28"/>
      <c r="F3008" s="28"/>
      <c r="G3008" s="28"/>
      <c r="H3008" s="28"/>
      <c r="I3008" s="28"/>
      <c r="J3008" s="28"/>
      <c r="K3008" s="28"/>
      <c r="L3008" s="28"/>
    </row>
    <row r="3009" spans="1:12" ht="33.75" customHeight="1">
      <c r="A3009" s="40">
        <f>TRUNC((A3011-WEEKDAY(A3011,2)-DATE(YEAR(A3011+4-WEEKDAY(A3011,2)),1,-10))/7)</f>
        <v>48</v>
      </c>
      <c r="B3009" s="40"/>
      <c r="C3009" s="35" t="str">
        <f>IF(MONTH(A3011)=MONTH(A3065),VLOOKUP(MONTH(A3011),$R$1:$S$12,2,2)&amp;" "&amp;YEAR(A3011),VLOOKUP(MONTH(A3011),$R$1:$S$12,2,2)&amp;" "&amp;YEAR(A3011)&amp;" / "&amp;VLOOKUP(MONTH(A3065),$R$1:$S$12,2,2)&amp;" "&amp;YEAR(A3065))</f>
        <v>November 2025</v>
      </c>
      <c r="D3009" s="35"/>
      <c r="E3009" s="35"/>
      <c r="F3009" s="35"/>
      <c r="G3009" s="35"/>
      <c r="H3009" s="35"/>
      <c r="I3009" s="35"/>
      <c r="J3009" s="35"/>
      <c r="K3009" s="35"/>
      <c r="L3009" s="35"/>
    </row>
    <row r="3010" spans="1:12" ht="11.25" customHeight="1">
      <c r="A3010" s="21"/>
      <c r="B3010" s="21"/>
      <c r="C3010" s="45"/>
      <c r="D3010" s="45"/>
      <c r="E3010" s="45"/>
      <c r="F3010" s="45"/>
      <c r="G3010" s="45"/>
      <c r="H3010" s="45"/>
      <c r="I3010" s="45"/>
      <c r="J3010" s="45"/>
      <c r="K3010" s="45"/>
      <c r="L3010" s="45"/>
    </row>
    <row r="3011" spans="1:12" ht="11.25" customHeight="1">
      <c r="A3011" s="30">
        <f t="shared" ref="A3011" si="631">A3001+1</f>
        <v>45985</v>
      </c>
      <c r="B3011" s="30"/>
      <c r="C3011" s="27"/>
      <c r="D3011" s="27"/>
      <c r="E3011" s="27"/>
      <c r="F3011" s="27"/>
      <c r="G3011" s="27"/>
      <c r="H3011" s="27"/>
      <c r="I3011" s="27"/>
      <c r="J3011" s="27"/>
      <c r="K3011" s="27"/>
      <c r="L3011" s="27"/>
    </row>
    <row r="3012" spans="1:12" ht="11.25" customHeight="1">
      <c r="A3012" s="30"/>
      <c r="B3012" s="30"/>
      <c r="C3012" s="27"/>
      <c r="D3012" s="27"/>
      <c r="E3012" s="27"/>
      <c r="F3012" s="27"/>
      <c r="G3012" s="27"/>
      <c r="H3012" s="27"/>
      <c r="I3012" s="27"/>
      <c r="J3012" s="27"/>
      <c r="K3012" s="27"/>
      <c r="L3012" s="27"/>
    </row>
    <row r="3013" spans="1:12" ht="11.25" customHeight="1">
      <c r="A3013" s="30"/>
      <c r="B3013" s="30"/>
      <c r="C3013" s="27"/>
      <c r="D3013" s="27"/>
      <c r="E3013" s="27"/>
      <c r="F3013" s="27"/>
      <c r="G3013" s="27"/>
      <c r="H3013" s="27"/>
      <c r="I3013" s="27"/>
      <c r="J3013" s="27"/>
      <c r="K3013" s="27"/>
      <c r="L3013" s="27"/>
    </row>
    <row r="3014" spans="1:12" ht="11.25" customHeight="1">
      <c r="A3014" s="30"/>
      <c r="B3014" s="30"/>
      <c r="C3014" s="27"/>
      <c r="D3014" s="27"/>
      <c r="E3014" s="27"/>
      <c r="F3014" s="27"/>
      <c r="G3014" s="27"/>
      <c r="H3014" s="27"/>
      <c r="I3014" s="27"/>
      <c r="J3014" s="27"/>
      <c r="K3014" s="27"/>
      <c r="L3014" s="27"/>
    </row>
    <row r="3015" spans="1:12" ht="11.25" customHeight="1">
      <c r="A3015" s="31">
        <f t="shared" ref="A3015" si="632">A3011</f>
        <v>45985</v>
      </c>
      <c r="B3015" s="31"/>
      <c r="C3015" s="27"/>
      <c r="D3015" s="27"/>
      <c r="E3015" s="27"/>
      <c r="F3015" s="27"/>
      <c r="G3015" s="27"/>
      <c r="H3015" s="27"/>
      <c r="I3015" s="27"/>
      <c r="J3015" s="27"/>
      <c r="K3015" s="27"/>
      <c r="L3015" s="27"/>
    </row>
    <row r="3016" spans="1:12" ht="11.25" customHeight="1">
      <c r="A3016" s="31"/>
      <c r="B3016" s="31"/>
      <c r="C3016" s="27"/>
      <c r="D3016" s="27"/>
      <c r="E3016" s="27"/>
      <c r="F3016" s="27"/>
      <c r="G3016" s="27"/>
      <c r="H3016" s="27"/>
      <c r="I3016" s="27"/>
      <c r="J3016" s="27"/>
      <c r="K3016" s="27"/>
      <c r="L3016" s="27"/>
    </row>
    <row r="3017" spans="1:12" ht="11.25" customHeight="1">
      <c r="A3017" s="32" t="str">
        <f>IF(COUNTIF($N$18:$N$60,A3011)=1,VLOOKUP(A3011,$N$18:$O$60,2,0),"")</f>
        <v/>
      </c>
      <c r="B3017" s="32"/>
      <c r="C3017" s="27"/>
      <c r="D3017" s="27"/>
      <c r="E3017" s="27"/>
      <c r="F3017" s="27"/>
      <c r="G3017" s="27"/>
      <c r="H3017" s="27"/>
      <c r="I3017" s="27"/>
      <c r="J3017" s="27"/>
      <c r="K3017" s="27"/>
      <c r="L3017" s="27"/>
    </row>
    <row r="3018" spans="1:12" ht="11.25" customHeight="1">
      <c r="A3018" s="33"/>
      <c r="B3018" s="33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</row>
    <row r="3019" spans="1:12" ht="11.25" customHeight="1">
      <c r="A3019" s="21"/>
      <c r="B3019" s="21"/>
      <c r="C3019" s="45"/>
      <c r="D3019" s="45"/>
      <c r="E3019" s="45"/>
      <c r="F3019" s="45"/>
      <c r="G3019" s="45"/>
      <c r="H3019" s="45"/>
      <c r="I3019" s="45"/>
      <c r="J3019" s="45"/>
      <c r="K3019" s="45"/>
      <c r="L3019" s="45"/>
    </row>
    <row r="3020" spans="1:12" ht="11.25" customHeight="1">
      <c r="A3020" s="30">
        <f t="shared" ref="A3020" si="633">A3011+1</f>
        <v>45986</v>
      </c>
      <c r="B3020" s="30"/>
      <c r="C3020" s="27"/>
      <c r="D3020" s="27"/>
      <c r="E3020" s="27"/>
      <c r="F3020" s="27"/>
      <c r="G3020" s="27"/>
      <c r="H3020" s="27"/>
      <c r="I3020" s="27"/>
      <c r="J3020" s="27"/>
      <c r="K3020" s="27"/>
      <c r="L3020" s="27"/>
    </row>
    <row r="3021" spans="1:12" ht="11.25" customHeight="1">
      <c r="A3021" s="30"/>
      <c r="B3021" s="30"/>
      <c r="C3021" s="27"/>
      <c r="D3021" s="27"/>
      <c r="E3021" s="27"/>
      <c r="F3021" s="27"/>
      <c r="G3021" s="27"/>
      <c r="H3021" s="27"/>
      <c r="I3021" s="27"/>
      <c r="J3021" s="27"/>
      <c r="K3021" s="27"/>
      <c r="L3021" s="27"/>
    </row>
    <row r="3022" spans="1:12" ht="11.25" customHeight="1">
      <c r="A3022" s="30"/>
      <c r="B3022" s="30"/>
      <c r="C3022" s="27"/>
      <c r="D3022" s="27"/>
      <c r="E3022" s="27"/>
      <c r="F3022" s="27"/>
      <c r="G3022" s="27"/>
      <c r="H3022" s="27"/>
      <c r="I3022" s="27"/>
      <c r="J3022" s="27"/>
      <c r="K3022" s="27"/>
      <c r="L3022" s="27"/>
    </row>
    <row r="3023" spans="1:12" ht="11.25" customHeight="1">
      <c r="A3023" s="30"/>
      <c r="B3023" s="30"/>
      <c r="C3023" s="27"/>
      <c r="D3023" s="27"/>
      <c r="E3023" s="27"/>
      <c r="F3023" s="27"/>
      <c r="G3023" s="27"/>
      <c r="H3023" s="27"/>
      <c r="I3023" s="27"/>
      <c r="J3023" s="27"/>
      <c r="K3023" s="27"/>
      <c r="L3023" s="27"/>
    </row>
    <row r="3024" spans="1:12" ht="11.25" customHeight="1">
      <c r="A3024" s="31">
        <f t="shared" ref="A3024" si="634">A3020</f>
        <v>45986</v>
      </c>
      <c r="B3024" s="31"/>
      <c r="C3024" s="27"/>
      <c r="D3024" s="27"/>
      <c r="E3024" s="27"/>
      <c r="F3024" s="27"/>
      <c r="G3024" s="27"/>
      <c r="H3024" s="27"/>
      <c r="I3024" s="27"/>
      <c r="J3024" s="27"/>
      <c r="K3024" s="27"/>
      <c r="L3024" s="27"/>
    </row>
    <row r="3025" spans="1:12" ht="11.25" customHeight="1">
      <c r="A3025" s="31"/>
      <c r="B3025" s="31"/>
      <c r="C3025" s="27"/>
      <c r="D3025" s="27"/>
      <c r="E3025" s="27"/>
      <c r="F3025" s="27"/>
      <c r="G3025" s="27"/>
      <c r="H3025" s="27"/>
      <c r="I3025" s="27"/>
      <c r="J3025" s="27"/>
      <c r="K3025" s="27"/>
      <c r="L3025" s="27"/>
    </row>
    <row r="3026" spans="1:12" ht="11.25" customHeight="1">
      <c r="A3026" s="32" t="str">
        <f>IF(COUNTIF($N$18:$N$60,A3020)=1,VLOOKUP(A3020,$N$18:$O$60,2,0),"")</f>
        <v/>
      </c>
      <c r="B3026" s="32"/>
      <c r="C3026" s="27"/>
      <c r="D3026" s="27"/>
      <c r="E3026" s="27"/>
      <c r="F3026" s="27"/>
      <c r="G3026" s="27"/>
      <c r="H3026" s="27"/>
      <c r="I3026" s="27"/>
      <c r="J3026" s="27"/>
      <c r="K3026" s="27"/>
      <c r="L3026" s="27"/>
    </row>
    <row r="3027" spans="1:12" ht="11.25" customHeight="1">
      <c r="A3027" s="33"/>
      <c r="B3027" s="33"/>
      <c r="C3027" s="28"/>
      <c r="D3027" s="28"/>
      <c r="E3027" s="28"/>
      <c r="F3027" s="28"/>
      <c r="G3027" s="28"/>
      <c r="H3027" s="28"/>
      <c r="I3027" s="28"/>
      <c r="J3027" s="28"/>
      <c r="K3027" s="28"/>
      <c r="L3027" s="28"/>
    </row>
    <row r="3028" spans="1:12" ht="11.25" customHeight="1">
      <c r="A3028" s="22"/>
      <c r="B3028" s="22"/>
      <c r="C3028" s="45"/>
      <c r="D3028" s="45"/>
      <c r="E3028" s="45"/>
      <c r="F3028" s="45"/>
      <c r="G3028" s="45"/>
      <c r="H3028" s="45"/>
      <c r="I3028" s="45"/>
      <c r="J3028" s="45"/>
      <c r="K3028" s="45"/>
      <c r="L3028" s="45"/>
    </row>
    <row r="3029" spans="1:12" ht="11.25" customHeight="1">
      <c r="A3029" s="30">
        <f t="shared" ref="A3029" si="635">A3020+1</f>
        <v>45987</v>
      </c>
      <c r="B3029" s="30"/>
      <c r="C3029" s="27"/>
      <c r="D3029" s="27"/>
      <c r="E3029" s="27"/>
      <c r="F3029" s="27"/>
      <c r="G3029" s="27"/>
      <c r="H3029" s="27"/>
      <c r="I3029" s="27"/>
      <c r="J3029" s="27"/>
      <c r="K3029" s="27"/>
      <c r="L3029" s="27"/>
    </row>
    <row r="3030" spans="1:12" ht="11.25" customHeight="1">
      <c r="A3030" s="30"/>
      <c r="B3030" s="30"/>
      <c r="C3030" s="27"/>
      <c r="D3030" s="27"/>
      <c r="E3030" s="27"/>
      <c r="F3030" s="27"/>
      <c r="G3030" s="27"/>
      <c r="H3030" s="27"/>
      <c r="I3030" s="27"/>
      <c r="J3030" s="27"/>
      <c r="K3030" s="27"/>
      <c r="L3030" s="27"/>
    </row>
    <row r="3031" spans="1:12" ht="11.25" customHeight="1">
      <c r="A3031" s="30"/>
      <c r="B3031" s="30"/>
      <c r="C3031" s="27"/>
      <c r="D3031" s="27"/>
      <c r="E3031" s="27"/>
      <c r="F3031" s="27"/>
      <c r="G3031" s="27"/>
      <c r="H3031" s="27"/>
      <c r="I3031" s="27"/>
      <c r="J3031" s="27"/>
      <c r="K3031" s="27"/>
      <c r="L3031" s="27"/>
    </row>
    <row r="3032" spans="1:12" ht="11.25" customHeight="1">
      <c r="A3032" s="30"/>
      <c r="B3032" s="30"/>
      <c r="C3032" s="27"/>
      <c r="D3032" s="27"/>
      <c r="E3032" s="27"/>
      <c r="F3032" s="27"/>
      <c r="G3032" s="27"/>
      <c r="H3032" s="27"/>
      <c r="I3032" s="27"/>
      <c r="J3032" s="27"/>
      <c r="K3032" s="27"/>
      <c r="L3032" s="27"/>
    </row>
    <row r="3033" spans="1:12" ht="11.25" customHeight="1">
      <c r="A3033" s="31">
        <f t="shared" ref="A3033" si="636">A3029</f>
        <v>45987</v>
      </c>
      <c r="B3033" s="31"/>
      <c r="C3033" s="27"/>
      <c r="D3033" s="27"/>
      <c r="E3033" s="27"/>
      <c r="F3033" s="27"/>
      <c r="G3033" s="27"/>
      <c r="H3033" s="27"/>
      <c r="I3033" s="27"/>
      <c r="J3033" s="27"/>
      <c r="K3033" s="27"/>
      <c r="L3033" s="27"/>
    </row>
    <row r="3034" spans="1:12" ht="11.25" customHeight="1">
      <c r="A3034" s="31"/>
      <c r="B3034" s="31"/>
      <c r="C3034" s="27"/>
      <c r="D3034" s="27"/>
      <c r="E3034" s="27"/>
      <c r="F3034" s="27"/>
      <c r="G3034" s="27"/>
      <c r="H3034" s="27"/>
      <c r="I3034" s="27"/>
      <c r="J3034" s="27"/>
      <c r="K3034" s="27"/>
      <c r="L3034" s="27"/>
    </row>
    <row r="3035" spans="1:12" ht="11.25" customHeight="1">
      <c r="A3035" s="32" t="str">
        <f>IF(COUNTIF($N$18:$N$60,A3029)=1,VLOOKUP(A3029,$N$18:$O$60,2,0),"")</f>
        <v/>
      </c>
      <c r="B3035" s="32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</row>
    <row r="3036" spans="1:12" ht="11.25" customHeight="1">
      <c r="A3036" s="33"/>
      <c r="B3036" s="33"/>
      <c r="C3036" s="28"/>
      <c r="D3036" s="28"/>
      <c r="E3036" s="28"/>
      <c r="F3036" s="28"/>
      <c r="G3036" s="28"/>
      <c r="H3036" s="28"/>
      <c r="I3036" s="28"/>
      <c r="J3036" s="28"/>
      <c r="K3036" s="28"/>
      <c r="L3036" s="28"/>
    </row>
    <row r="3037" spans="1:12" ht="11.25" customHeight="1">
      <c r="A3037" s="22"/>
      <c r="B3037" s="22"/>
      <c r="C3037" s="45"/>
      <c r="D3037" s="45"/>
      <c r="E3037" s="45"/>
      <c r="F3037" s="45"/>
      <c r="G3037" s="45"/>
      <c r="H3037" s="45"/>
      <c r="I3037" s="45"/>
      <c r="J3037" s="45"/>
      <c r="K3037" s="45"/>
      <c r="L3037" s="45"/>
    </row>
    <row r="3038" spans="1:12" ht="11.25" customHeight="1">
      <c r="A3038" s="30">
        <f t="shared" ref="A3038" si="637">A3029+1</f>
        <v>45988</v>
      </c>
      <c r="B3038" s="30"/>
      <c r="C3038" s="27"/>
      <c r="D3038" s="27"/>
      <c r="E3038" s="27"/>
      <c r="F3038" s="27"/>
      <c r="G3038" s="27"/>
      <c r="H3038" s="27"/>
      <c r="I3038" s="27"/>
      <c r="J3038" s="27"/>
      <c r="K3038" s="27"/>
      <c r="L3038" s="27"/>
    </row>
    <row r="3039" spans="1:12" ht="11.25" customHeight="1">
      <c r="A3039" s="30"/>
      <c r="B3039" s="30"/>
      <c r="C3039" s="27"/>
      <c r="D3039" s="27"/>
      <c r="E3039" s="27"/>
      <c r="F3039" s="27"/>
      <c r="G3039" s="27"/>
      <c r="H3039" s="27"/>
      <c r="I3039" s="27"/>
      <c r="J3039" s="27"/>
      <c r="K3039" s="27"/>
      <c r="L3039" s="27"/>
    </row>
    <row r="3040" spans="1:12" ht="11.25" customHeight="1">
      <c r="A3040" s="30"/>
      <c r="B3040" s="30"/>
      <c r="C3040" s="27"/>
      <c r="D3040" s="27"/>
      <c r="E3040" s="27"/>
      <c r="F3040" s="27"/>
      <c r="G3040" s="27"/>
      <c r="H3040" s="27"/>
      <c r="I3040" s="27"/>
      <c r="J3040" s="27"/>
      <c r="K3040" s="27"/>
      <c r="L3040" s="27"/>
    </row>
    <row r="3041" spans="1:12" ht="11.25" customHeight="1">
      <c r="A3041" s="30"/>
      <c r="B3041" s="30"/>
      <c r="C3041" s="27"/>
      <c r="D3041" s="27"/>
      <c r="E3041" s="27"/>
      <c r="F3041" s="27"/>
      <c r="G3041" s="27"/>
      <c r="H3041" s="27"/>
      <c r="I3041" s="27"/>
      <c r="J3041" s="27"/>
      <c r="K3041" s="27"/>
      <c r="L3041" s="27"/>
    </row>
    <row r="3042" spans="1:12" ht="11.25" customHeight="1">
      <c r="A3042" s="31">
        <f t="shared" ref="A3042" si="638">A3038</f>
        <v>45988</v>
      </c>
      <c r="B3042" s="31"/>
      <c r="C3042" s="27"/>
      <c r="D3042" s="27"/>
      <c r="E3042" s="27"/>
      <c r="F3042" s="27"/>
      <c r="G3042" s="27"/>
      <c r="H3042" s="27"/>
      <c r="I3042" s="27"/>
      <c r="J3042" s="27"/>
      <c r="K3042" s="27"/>
      <c r="L3042" s="27"/>
    </row>
    <row r="3043" spans="1:12" ht="11.25" customHeight="1">
      <c r="A3043" s="31"/>
      <c r="B3043" s="31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</row>
    <row r="3044" spans="1:12" ht="11.25" customHeight="1">
      <c r="A3044" s="32" t="str">
        <f>IF(COUNTIF($N$18:$N$60,A3038)=1,VLOOKUP(A3038,$N$18:$O$60,2,0),"")</f>
        <v/>
      </c>
      <c r="B3044" s="32"/>
      <c r="C3044" s="27"/>
      <c r="D3044" s="27"/>
      <c r="E3044" s="27"/>
      <c r="F3044" s="27"/>
      <c r="G3044" s="27"/>
      <c r="H3044" s="27"/>
      <c r="I3044" s="27"/>
      <c r="J3044" s="27"/>
      <c r="K3044" s="27"/>
      <c r="L3044" s="27"/>
    </row>
    <row r="3045" spans="1:12" ht="11.25" customHeight="1">
      <c r="A3045" s="33"/>
      <c r="B3045" s="33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</row>
    <row r="3046" spans="1:12" ht="11.25" customHeight="1">
      <c r="A3046" s="7"/>
      <c r="B3046" s="7"/>
      <c r="C3046" s="45"/>
      <c r="D3046" s="45"/>
      <c r="E3046" s="45"/>
      <c r="F3046" s="45"/>
      <c r="G3046" s="45"/>
      <c r="H3046" s="45"/>
      <c r="I3046" s="45"/>
      <c r="J3046" s="45"/>
      <c r="K3046" s="45"/>
      <c r="L3046" s="45"/>
    </row>
    <row r="3047" spans="1:12" ht="11.25" customHeight="1">
      <c r="A3047" s="30">
        <f t="shared" ref="A3047" si="639">A3038+1</f>
        <v>45989</v>
      </c>
      <c r="B3047" s="30"/>
      <c r="C3047" s="27"/>
      <c r="D3047" s="27"/>
      <c r="E3047" s="27"/>
      <c r="F3047" s="27"/>
      <c r="G3047" s="27"/>
      <c r="H3047" s="27"/>
      <c r="I3047" s="27"/>
      <c r="J3047" s="27"/>
      <c r="K3047" s="27"/>
      <c r="L3047" s="27"/>
    </row>
    <row r="3048" spans="1:12" ht="11.25" customHeight="1">
      <c r="A3048" s="30"/>
      <c r="B3048" s="30"/>
      <c r="C3048" s="27"/>
      <c r="D3048" s="27"/>
      <c r="E3048" s="27"/>
      <c r="F3048" s="27"/>
      <c r="G3048" s="27"/>
      <c r="H3048" s="27"/>
      <c r="I3048" s="27"/>
      <c r="J3048" s="27"/>
      <c r="K3048" s="27"/>
      <c r="L3048" s="27"/>
    </row>
    <row r="3049" spans="1:12" ht="11.25" customHeight="1">
      <c r="A3049" s="30"/>
      <c r="B3049" s="30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</row>
    <row r="3050" spans="1:12" ht="11.25" customHeight="1">
      <c r="A3050" s="30"/>
      <c r="B3050" s="30"/>
      <c r="C3050" s="27"/>
      <c r="D3050" s="27"/>
      <c r="E3050" s="27"/>
      <c r="F3050" s="27"/>
      <c r="G3050" s="27"/>
      <c r="H3050" s="27"/>
      <c r="I3050" s="27"/>
      <c r="J3050" s="27"/>
      <c r="K3050" s="27"/>
      <c r="L3050" s="27"/>
    </row>
    <row r="3051" spans="1:12" ht="11.25" customHeight="1">
      <c r="A3051" s="31">
        <f t="shared" ref="A3051" si="640">A3047</f>
        <v>45989</v>
      </c>
      <c r="B3051" s="31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</row>
    <row r="3052" spans="1:12" ht="11.25" customHeight="1">
      <c r="A3052" s="31"/>
      <c r="B3052" s="31"/>
      <c r="C3052" s="27"/>
      <c r="D3052" s="27"/>
      <c r="E3052" s="27"/>
      <c r="F3052" s="27"/>
      <c r="G3052" s="27"/>
      <c r="H3052" s="27"/>
      <c r="I3052" s="27"/>
      <c r="J3052" s="27"/>
      <c r="K3052" s="27"/>
      <c r="L3052" s="27"/>
    </row>
    <row r="3053" spans="1:12" ht="11.25" customHeight="1">
      <c r="A3053" s="32" t="str">
        <f>IF(COUNTIF($N$18:$N$60,A3047)=1,VLOOKUP(A3047,$N$18:$O$60,2,0),"")</f>
        <v/>
      </c>
      <c r="B3053" s="32"/>
      <c r="C3053" s="27"/>
      <c r="D3053" s="27"/>
      <c r="E3053" s="27"/>
      <c r="F3053" s="27"/>
      <c r="G3053" s="27"/>
      <c r="H3053" s="27"/>
      <c r="I3053" s="27"/>
      <c r="J3053" s="27"/>
      <c r="K3053" s="27"/>
      <c r="L3053" s="27"/>
    </row>
    <row r="3054" spans="1:12" ht="11.25" customHeight="1">
      <c r="A3054" s="33"/>
      <c r="B3054" s="33"/>
      <c r="C3054" s="28"/>
      <c r="D3054" s="28"/>
      <c r="E3054" s="28"/>
      <c r="F3054" s="28"/>
      <c r="G3054" s="28"/>
      <c r="H3054" s="28"/>
      <c r="I3054" s="28"/>
      <c r="J3054" s="28"/>
      <c r="K3054" s="28"/>
      <c r="L3054" s="28"/>
    </row>
    <row r="3055" spans="1:12" ht="11.25" customHeight="1">
      <c r="A3055" s="16"/>
      <c r="B3055" s="16"/>
      <c r="C3055" s="45"/>
      <c r="D3055" s="45"/>
      <c r="E3055" s="45"/>
      <c r="F3055" s="45"/>
      <c r="G3055" s="45"/>
      <c r="H3055" s="45"/>
      <c r="I3055" s="45"/>
      <c r="J3055" s="45"/>
      <c r="K3055" s="45"/>
      <c r="L3055" s="45"/>
    </row>
    <row r="3056" spans="1:12" ht="11.25" customHeight="1">
      <c r="A3056" s="39">
        <f t="shared" ref="A3056" si="641">A3047+1</f>
        <v>45990</v>
      </c>
      <c r="B3056" s="39"/>
      <c r="C3056" s="27"/>
      <c r="D3056" s="27"/>
      <c r="E3056" s="27"/>
      <c r="F3056" s="27"/>
      <c r="G3056" s="27"/>
      <c r="H3056" s="27"/>
      <c r="I3056" s="27"/>
      <c r="J3056" s="27"/>
      <c r="K3056" s="27"/>
      <c r="L3056" s="27"/>
    </row>
    <row r="3057" spans="1:12" ht="11.25" customHeight="1">
      <c r="A3057" s="39"/>
      <c r="B3057" s="39"/>
      <c r="C3057" s="27"/>
      <c r="D3057" s="27"/>
      <c r="E3057" s="27"/>
      <c r="F3057" s="27"/>
      <c r="G3057" s="27"/>
      <c r="H3057" s="27"/>
      <c r="I3057" s="27"/>
      <c r="J3057" s="27"/>
      <c r="K3057" s="27"/>
      <c r="L3057" s="27"/>
    </row>
    <row r="3058" spans="1:12" ht="11.25" customHeight="1">
      <c r="A3058" s="39"/>
      <c r="B3058" s="39"/>
      <c r="C3058" s="27"/>
      <c r="D3058" s="27"/>
      <c r="E3058" s="27"/>
      <c r="F3058" s="27"/>
      <c r="G3058" s="27"/>
      <c r="H3058" s="27"/>
      <c r="I3058" s="27"/>
      <c r="J3058" s="27"/>
      <c r="K3058" s="27"/>
      <c r="L3058" s="27"/>
    </row>
    <row r="3059" spans="1:12" ht="11.25" customHeight="1">
      <c r="A3059" s="39"/>
      <c r="B3059" s="39"/>
      <c r="C3059" s="27"/>
      <c r="D3059" s="27"/>
      <c r="E3059" s="27"/>
      <c r="F3059" s="27"/>
      <c r="G3059" s="27"/>
      <c r="H3059" s="27"/>
      <c r="I3059" s="27"/>
      <c r="J3059" s="27"/>
      <c r="K3059" s="27"/>
      <c r="L3059" s="27"/>
    </row>
    <row r="3060" spans="1:12" ht="11.25" customHeight="1">
      <c r="A3060" s="38">
        <f t="shared" ref="A3060" si="642">A3056</f>
        <v>45990</v>
      </c>
      <c r="B3060" s="38"/>
      <c r="C3060" s="27"/>
      <c r="D3060" s="27"/>
      <c r="E3060" s="27"/>
      <c r="F3060" s="27"/>
      <c r="G3060" s="27"/>
      <c r="H3060" s="27"/>
      <c r="I3060" s="27"/>
      <c r="J3060" s="27"/>
      <c r="K3060" s="27"/>
      <c r="L3060" s="27"/>
    </row>
    <row r="3061" spans="1:12" ht="11.25" customHeight="1">
      <c r="A3061" s="38"/>
      <c r="B3061" s="38"/>
      <c r="C3061" s="27"/>
      <c r="D3061" s="27"/>
      <c r="E3061" s="27"/>
      <c r="F3061" s="27"/>
      <c r="G3061" s="27"/>
      <c r="H3061" s="27"/>
      <c r="I3061" s="27"/>
      <c r="J3061" s="27"/>
      <c r="K3061" s="27"/>
      <c r="L3061" s="27"/>
    </row>
    <row r="3062" spans="1:12" ht="11.25" customHeight="1">
      <c r="A3062" s="36" t="str">
        <f>IF(COUNTIF($N$18:$N$60,A3056)=1,VLOOKUP(A3056,$N$18:$O$60,2,0),"")</f>
        <v/>
      </c>
      <c r="B3062" s="36"/>
      <c r="C3062" s="27"/>
      <c r="D3062" s="27"/>
      <c r="E3062" s="27"/>
      <c r="F3062" s="27"/>
      <c r="G3062" s="27"/>
      <c r="H3062" s="27"/>
      <c r="I3062" s="27"/>
      <c r="J3062" s="27"/>
      <c r="K3062" s="27"/>
      <c r="L3062" s="27"/>
    </row>
    <row r="3063" spans="1:12" ht="11.25" customHeight="1">
      <c r="A3063" s="37"/>
      <c r="B3063" s="37"/>
      <c r="C3063" s="28"/>
      <c r="D3063" s="28"/>
      <c r="E3063" s="28"/>
      <c r="F3063" s="28"/>
      <c r="G3063" s="28"/>
      <c r="H3063" s="28"/>
      <c r="I3063" s="28"/>
      <c r="J3063" s="28"/>
      <c r="K3063" s="28"/>
      <c r="L3063" s="28"/>
    </row>
    <row r="3064" spans="1:12" ht="11.25" customHeight="1">
      <c r="A3064" s="19"/>
      <c r="B3064" s="19"/>
      <c r="C3064" s="45"/>
      <c r="D3064" s="45"/>
      <c r="E3064" s="45"/>
      <c r="F3064" s="45"/>
      <c r="G3064" s="45"/>
      <c r="H3064" s="45"/>
      <c r="I3064" s="45"/>
      <c r="J3064" s="45"/>
      <c r="K3064" s="45"/>
      <c r="L3064" s="45"/>
    </row>
    <row r="3065" spans="1:12" ht="11.25" customHeight="1">
      <c r="A3065" s="39">
        <f t="shared" ref="A3065" si="643">A3056+1</f>
        <v>45991</v>
      </c>
      <c r="B3065" s="39"/>
      <c r="C3065" s="27"/>
      <c r="D3065" s="27"/>
      <c r="E3065" s="27"/>
      <c r="F3065" s="27"/>
      <c r="G3065" s="27"/>
      <c r="H3065" s="27"/>
      <c r="I3065" s="27"/>
      <c r="J3065" s="27"/>
      <c r="K3065" s="27"/>
      <c r="L3065" s="27"/>
    </row>
    <row r="3066" spans="1:12" ht="11.25" customHeight="1">
      <c r="A3066" s="39"/>
      <c r="B3066" s="39"/>
      <c r="C3066" s="27"/>
      <c r="D3066" s="27"/>
      <c r="E3066" s="27"/>
      <c r="F3066" s="27"/>
      <c r="G3066" s="27"/>
      <c r="H3066" s="27"/>
      <c r="I3066" s="27"/>
      <c r="J3066" s="27"/>
      <c r="K3066" s="27"/>
      <c r="L3066" s="27"/>
    </row>
    <row r="3067" spans="1:12" ht="11.25" customHeight="1">
      <c r="A3067" s="39"/>
      <c r="B3067" s="39"/>
      <c r="C3067" s="27"/>
      <c r="D3067" s="27"/>
      <c r="E3067" s="27"/>
      <c r="F3067" s="27"/>
      <c r="G3067" s="27"/>
      <c r="H3067" s="27"/>
      <c r="I3067" s="27"/>
      <c r="J3067" s="27"/>
      <c r="K3067" s="27"/>
      <c r="L3067" s="27"/>
    </row>
    <row r="3068" spans="1:12" ht="11.25" customHeight="1">
      <c r="A3068" s="39"/>
      <c r="B3068" s="39"/>
      <c r="C3068" s="27"/>
      <c r="D3068" s="27"/>
      <c r="E3068" s="27"/>
      <c r="F3068" s="27"/>
      <c r="G3068" s="27"/>
      <c r="H3068" s="27"/>
      <c r="I3068" s="27"/>
      <c r="J3068" s="27"/>
      <c r="K3068" s="27"/>
      <c r="L3068" s="27"/>
    </row>
    <row r="3069" spans="1:12" ht="11.25" customHeight="1">
      <c r="A3069" s="38">
        <f t="shared" ref="A3069" si="644">A3065</f>
        <v>45991</v>
      </c>
      <c r="B3069" s="38"/>
      <c r="C3069" s="27"/>
      <c r="D3069" s="27"/>
      <c r="E3069" s="27"/>
      <c r="F3069" s="27"/>
      <c r="G3069" s="27"/>
      <c r="H3069" s="27"/>
      <c r="I3069" s="27"/>
      <c r="J3069" s="27"/>
      <c r="K3069" s="27"/>
      <c r="L3069" s="27"/>
    </row>
    <row r="3070" spans="1:12" ht="11.25" customHeight="1">
      <c r="A3070" s="38"/>
      <c r="B3070" s="38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</row>
    <row r="3071" spans="1:12" ht="11.25" customHeight="1">
      <c r="A3071" s="36" t="str">
        <f>IF(COUNTIF($N$18:$N$60,A3065)=1,VLOOKUP(A3065,$N$18:$O$60,2,0),"")</f>
        <v>1. Advent</v>
      </c>
      <c r="B3071" s="36"/>
      <c r="C3071" s="27"/>
      <c r="D3071" s="27"/>
      <c r="E3071" s="27"/>
      <c r="F3071" s="27"/>
      <c r="G3071" s="27"/>
      <c r="H3071" s="27"/>
      <c r="I3071" s="27"/>
      <c r="J3071" s="27"/>
      <c r="K3071" s="27"/>
      <c r="L3071" s="27"/>
    </row>
    <row r="3072" spans="1:12" ht="11.25" customHeight="1">
      <c r="A3072" s="37"/>
      <c r="B3072" s="37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</row>
    <row r="3073" spans="1:12" ht="33.75" customHeight="1">
      <c r="A3073" s="40">
        <f>TRUNC((A3075-WEEKDAY(A3075,2)-DATE(YEAR(A3075+4-WEEKDAY(A3075,2)),1,-10))/7)</f>
        <v>49</v>
      </c>
      <c r="B3073" s="40"/>
      <c r="C3073" s="35" t="str">
        <f>IF(MONTH(A3075)=MONTH(A3129),VLOOKUP(MONTH(A3075),$R$1:$S$12,2,2)&amp;" "&amp;YEAR(A3075),VLOOKUP(MONTH(A3075),$R$1:$S$12,2,2)&amp;" "&amp;YEAR(A3075)&amp;" / "&amp;VLOOKUP(MONTH(A3129),$R$1:$S$12,2,2)&amp;" "&amp;YEAR(A3129))</f>
        <v>Dezember 2025</v>
      </c>
      <c r="D3073" s="35"/>
      <c r="E3073" s="35"/>
      <c r="F3073" s="35"/>
      <c r="G3073" s="35"/>
      <c r="H3073" s="35"/>
      <c r="I3073" s="35"/>
      <c r="J3073" s="35"/>
      <c r="K3073" s="35"/>
      <c r="L3073" s="35"/>
    </row>
    <row r="3074" spans="1:12" ht="11.25" customHeight="1">
      <c r="A3074" s="21"/>
      <c r="B3074" s="21"/>
      <c r="C3074" s="45"/>
      <c r="D3074" s="45"/>
      <c r="E3074" s="45"/>
      <c r="F3074" s="45"/>
      <c r="G3074" s="45"/>
      <c r="H3074" s="45"/>
      <c r="I3074" s="45"/>
      <c r="J3074" s="45"/>
      <c r="K3074" s="45"/>
      <c r="L3074" s="45"/>
    </row>
    <row r="3075" spans="1:12" ht="11.25" customHeight="1">
      <c r="A3075" s="30">
        <f t="shared" ref="A3075" si="645">A3065+1</f>
        <v>45992</v>
      </c>
      <c r="B3075" s="30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</row>
    <row r="3076" spans="1:12" ht="11.25" customHeight="1">
      <c r="A3076" s="30"/>
      <c r="B3076" s="30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</row>
    <row r="3077" spans="1:12" ht="11.25" customHeight="1">
      <c r="A3077" s="30"/>
      <c r="B3077" s="30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</row>
    <row r="3078" spans="1:12" ht="11.25" customHeight="1">
      <c r="A3078" s="30"/>
      <c r="B3078" s="30"/>
      <c r="C3078" s="27"/>
      <c r="D3078" s="27"/>
      <c r="E3078" s="27"/>
      <c r="F3078" s="27"/>
      <c r="G3078" s="27"/>
      <c r="H3078" s="27"/>
      <c r="I3078" s="27"/>
      <c r="J3078" s="27"/>
      <c r="K3078" s="27"/>
      <c r="L3078" s="27"/>
    </row>
    <row r="3079" spans="1:12" ht="11.25" customHeight="1">
      <c r="A3079" s="31">
        <f t="shared" ref="A3079" si="646">A3075</f>
        <v>45992</v>
      </c>
      <c r="B3079" s="31"/>
      <c r="C3079" s="27"/>
      <c r="D3079" s="27"/>
      <c r="E3079" s="27"/>
      <c r="F3079" s="27"/>
      <c r="G3079" s="27"/>
      <c r="H3079" s="27"/>
      <c r="I3079" s="27"/>
      <c r="J3079" s="27"/>
      <c r="K3079" s="27"/>
      <c r="L3079" s="27"/>
    </row>
    <row r="3080" spans="1:12" ht="11.25" customHeight="1">
      <c r="A3080" s="31"/>
      <c r="B3080" s="31"/>
      <c r="C3080" s="27"/>
      <c r="D3080" s="27"/>
      <c r="E3080" s="27"/>
      <c r="F3080" s="27"/>
      <c r="G3080" s="27"/>
      <c r="H3080" s="27"/>
      <c r="I3080" s="27"/>
      <c r="J3080" s="27"/>
      <c r="K3080" s="27"/>
      <c r="L3080" s="27"/>
    </row>
    <row r="3081" spans="1:12" ht="11.25" customHeight="1">
      <c r="A3081" s="32" t="str">
        <f>IF(COUNTIF($N$18:$N$60,A3075)=1,VLOOKUP(A3075,$N$18:$O$60,2,0),"")</f>
        <v/>
      </c>
      <c r="B3081" s="32"/>
      <c r="C3081" s="27"/>
      <c r="D3081" s="27"/>
      <c r="E3081" s="27"/>
      <c r="F3081" s="27"/>
      <c r="G3081" s="27"/>
      <c r="H3081" s="27"/>
      <c r="I3081" s="27"/>
      <c r="J3081" s="27"/>
      <c r="K3081" s="27"/>
      <c r="L3081" s="27"/>
    </row>
    <row r="3082" spans="1:12" ht="11.25" customHeight="1">
      <c r="A3082" s="33"/>
      <c r="B3082" s="33"/>
      <c r="C3082" s="28"/>
      <c r="D3082" s="28"/>
      <c r="E3082" s="28"/>
      <c r="F3082" s="28"/>
      <c r="G3082" s="28"/>
      <c r="H3082" s="28"/>
      <c r="I3082" s="28"/>
      <c r="J3082" s="28"/>
      <c r="K3082" s="28"/>
      <c r="L3082" s="28"/>
    </row>
    <row r="3083" spans="1:12" ht="11.25" customHeight="1">
      <c r="A3083" s="21"/>
      <c r="B3083" s="21"/>
      <c r="C3083" s="45"/>
      <c r="D3083" s="45"/>
      <c r="E3083" s="45"/>
      <c r="F3083" s="45"/>
      <c r="G3083" s="45"/>
      <c r="H3083" s="45"/>
      <c r="I3083" s="45"/>
      <c r="J3083" s="45"/>
      <c r="K3083" s="45"/>
      <c r="L3083" s="45"/>
    </row>
    <row r="3084" spans="1:12" ht="11.25" customHeight="1">
      <c r="A3084" s="30">
        <f t="shared" ref="A3084" si="647">A3075+1</f>
        <v>45993</v>
      </c>
      <c r="B3084" s="30"/>
      <c r="C3084" s="27"/>
      <c r="D3084" s="27"/>
      <c r="E3084" s="27"/>
      <c r="F3084" s="27"/>
      <c r="G3084" s="27"/>
      <c r="H3084" s="27"/>
      <c r="I3084" s="27"/>
      <c r="J3084" s="27"/>
      <c r="K3084" s="27"/>
      <c r="L3084" s="27"/>
    </row>
    <row r="3085" spans="1:12" ht="11.25" customHeight="1">
      <c r="A3085" s="30"/>
      <c r="B3085" s="30"/>
      <c r="C3085" s="27"/>
      <c r="D3085" s="27"/>
      <c r="E3085" s="27"/>
      <c r="F3085" s="27"/>
      <c r="G3085" s="27"/>
      <c r="H3085" s="27"/>
      <c r="I3085" s="27"/>
      <c r="J3085" s="27"/>
      <c r="K3085" s="27"/>
      <c r="L3085" s="27"/>
    </row>
    <row r="3086" spans="1:12" ht="11.25" customHeight="1">
      <c r="A3086" s="30"/>
      <c r="B3086" s="30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</row>
    <row r="3087" spans="1:12" ht="11.25" customHeight="1">
      <c r="A3087" s="30"/>
      <c r="B3087" s="30"/>
      <c r="C3087" s="27"/>
      <c r="D3087" s="27"/>
      <c r="E3087" s="27"/>
      <c r="F3087" s="27"/>
      <c r="G3087" s="27"/>
      <c r="H3087" s="27"/>
      <c r="I3087" s="27"/>
      <c r="J3087" s="27"/>
      <c r="K3087" s="27"/>
      <c r="L3087" s="27"/>
    </row>
    <row r="3088" spans="1:12" ht="11.25" customHeight="1">
      <c r="A3088" s="31">
        <f t="shared" ref="A3088" si="648">A3084</f>
        <v>45993</v>
      </c>
      <c r="B3088" s="31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</row>
    <row r="3089" spans="1:12" ht="11.25" customHeight="1">
      <c r="A3089" s="31"/>
      <c r="B3089" s="31"/>
      <c r="C3089" s="27"/>
      <c r="D3089" s="27"/>
      <c r="E3089" s="27"/>
      <c r="F3089" s="27"/>
      <c r="G3089" s="27"/>
      <c r="H3089" s="27"/>
      <c r="I3089" s="27"/>
      <c r="J3089" s="27"/>
      <c r="K3089" s="27"/>
      <c r="L3089" s="27"/>
    </row>
    <row r="3090" spans="1:12" ht="11.25" customHeight="1">
      <c r="A3090" s="32" t="str">
        <f>IF(COUNTIF($N$18:$N$60,A3084)=1,VLOOKUP(A3084,$N$18:$O$60,2,0),"")</f>
        <v/>
      </c>
      <c r="B3090" s="32"/>
      <c r="C3090" s="27"/>
      <c r="D3090" s="27"/>
      <c r="E3090" s="27"/>
      <c r="F3090" s="27"/>
      <c r="G3090" s="27"/>
      <c r="H3090" s="27"/>
      <c r="I3090" s="27"/>
      <c r="J3090" s="27"/>
      <c r="K3090" s="27"/>
      <c r="L3090" s="27"/>
    </row>
    <row r="3091" spans="1:12" ht="11.25" customHeight="1">
      <c r="A3091" s="33"/>
      <c r="B3091" s="33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</row>
    <row r="3092" spans="1:12" ht="11.25" customHeight="1">
      <c r="A3092" s="22"/>
      <c r="B3092" s="22"/>
      <c r="C3092" s="45"/>
      <c r="D3092" s="45"/>
      <c r="E3092" s="45"/>
      <c r="F3092" s="45"/>
      <c r="G3092" s="45"/>
      <c r="H3092" s="45"/>
      <c r="I3092" s="45"/>
      <c r="J3092" s="45"/>
      <c r="K3092" s="45"/>
      <c r="L3092" s="45"/>
    </row>
    <row r="3093" spans="1:12" ht="11.25" customHeight="1">
      <c r="A3093" s="30">
        <f t="shared" ref="A3093" si="649">A3084+1</f>
        <v>45994</v>
      </c>
      <c r="B3093" s="30"/>
      <c r="C3093" s="27"/>
      <c r="D3093" s="27"/>
      <c r="E3093" s="27"/>
      <c r="F3093" s="27"/>
      <c r="G3093" s="27"/>
      <c r="H3093" s="27"/>
      <c r="I3093" s="27"/>
      <c r="J3093" s="27"/>
      <c r="K3093" s="27"/>
      <c r="L3093" s="27"/>
    </row>
    <row r="3094" spans="1:12" ht="11.25" customHeight="1">
      <c r="A3094" s="30"/>
      <c r="B3094" s="30"/>
      <c r="C3094" s="27"/>
      <c r="D3094" s="27"/>
      <c r="E3094" s="27"/>
      <c r="F3094" s="27"/>
      <c r="G3094" s="27"/>
      <c r="H3094" s="27"/>
      <c r="I3094" s="27"/>
      <c r="J3094" s="27"/>
      <c r="K3094" s="27"/>
      <c r="L3094" s="27"/>
    </row>
    <row r="3095" spans="1:12" ht="11.25" customHeight="1">
      <c r="A3095" s="30"/>
      <c r="B3095" s="30"/>
      <c r="C3095" s="27"/>
      <c r="D3095" s="27"/>
      <c r="E3095" s="27"/>
      <c r="F3095" s="27"/>
      <c r="G3095" s="27"/>
      <c r="H3095" s="27"/>
      <c r="I3095" s="27"/>
      <c r="J3095" s="27"/>
      <c r="K3095" s="27"/>
      <c r="L3095" s="27"/>
    </row>
    <row r="3096" spans="1:12" ht="11.25" customHeight="1">
      <c r="A3096" s="30"/>
      <c r="B3096" s="30"/>
      <c r="C3096" s="27"/>
      <c r="D3096" s="27"/>
      <c r="E3096" s="27"/>
      <c r="F3096" s="27"/>
      <c r="G3096" s="27"/>
      <c r="H3096" s="27"/>
      <c r="I3096" s="27"/>
      <c r="J3096" s="27"/>
      <c r="K3096" s="27"/>
      <c r="L3096" s="27"/>
    </row>
    <row r="3097" spans="1:12" ht="11.25" customHeight="1">
      <c r="A3097" s="31">
        <f t="shared" ref="A3097" si="650">A3093</f>
        <v>45994</v>
      </c>
      <c r="B3097" s="31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</row>
    <row r="3098" spans="1:12" ht="11.25" customHeight="1">
      <c r="A3098" s="31"/>
      <c r="B3098" s="31"/>
      <c r="C3098" s="27"/>
      <c r="D3098" s="27"/>
      <c r="E3098" s="27"/>
      <c r="F3098" s="27"/>
      <c r="G3098" s="27"/>
      <c r="H3098" s="27"/>
      <c r="I3098" s="27"/>
      <c r="J3098" s="27"/>
      <c r="K3098" s="27"/>
      <c r="L3098" s="27"/>
    </row>
    <row r="3099" spans="1:12" ht="11.25" customHeight="1">
      <c r="A3099" s="32" t="str">
        <f>IF(COUNTIF($N$18:$N$60,A3093)=1,VLOOKUP(A3093,$N$18:$O$60,2,0),"")</f>
        <v/>
      </c>
      <c r="B3099" s="32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</row>
    <row r="3100" spans="1:12" ht="11.25" customHeight="1">
      <c r="A3100" s="33"/>
      <c r="B3100" s="33"/>
      <c r="C3100" s="28"/>
      <c r="D3100" s="28"/>
      <c r="E3100" s="28"/>
      <c r="F3100" s="28"/>
      <c r="G3100" s="28"/>
      <c r="H3100" s="28"/>
      <c r="I3100" s="28"/>
      <c r="J3100" s="28"/>
      <c r="K3100" s="28"/>
      <c r="L3100" s="28"/>
    </row>
    <row r="3101" spans="1:12" ht="11.25" customHeight="1">
      <c r="A3101" s="22"/>
      <c r="B3101" s="22"/>
      <c r="C3101" s="45"/>
      <c r="D3101" s="45"/>
      <c r="E3101" s="45"/>
      <c r="F3101" s="45"/>
      <c r="G3101" s="45"/>
      <c r="H3101" s="45"/>
      <c r="I3101" s="45"/>
      <c r="J3101" s="45"/>
      <c r="K3101" s="45"/>
      <c r="L3101" s="45"/>
    </row>
    <row r="3102" spans="1:12" ht="11.25" customHeight="1">
      <c r="A3102" s="30">
        <f t="shared" ref="A3102" si="651">A3093+1</f>
        <v>45995</v>
      </c>
      <c r="B3102" s="30"/>
      <c r="C3102" s="27"/>
      <c r="D3102" s="27"/>
      <c r="E3102" s="27"/>
      <c r="F3102" s="27"/>
      <c r="G3102" s="27"/>
      <c r="H3102" s="27"/>
      <c r="I3102" s="27"/>
      <c r="J3102" s="27"/>
      <c r="K3102" s="27"/>
      <c r="L3102" s="27"/>
    </row>
    <row r="3103" spans="1:12" ht="11.25" customHeight="1">
      <c r="A3103" s="30"/>
      <c r="B3103" s="30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</row>
    <row r="3104" spans="1:12" ht="11.25" customHeight="1">
      <c r="A3104" s="30"/>
      <c r="B3104" s="30"/>
      <c r="C3104" s="27"/>
      <c r="D3104" s="27"/>
      <c r="E3104" s="27"/>
      <c r="F3104" s="27"/>
      <c r="G3104" s="27"/>
      <c r="H3104" s="27"/>
      <c r="I3104" s="27"/>
      <c r="J3104" s="27"/>
      <c r="K3104" s="27"/>
      <c r="L3104" s="27"/>
    </row>
    <row r="3105" spans="1:12" ht="11.25" customHeight="1">
      <c r="A3105" s="30"/>
      <c r="B3105" s="30"/>
      <c r="C3105" s="27"/>
      <c r="D3105" s="27"/>
      <c r="E3105" s="27"/>
      <c r="F3105" s="27"/>
      <c r="G3105" s="27"/>
      <c r="H3105" s="27"/>
      <c r="I3105" s="27"/>
      <c r="J3105" s="27"/>
      <c r="K3105" s="27"/>
      <c r="L3105" s="27"/>
    </row>
    <row r="3106" spans="1:12" ht="11.25" customHeight="1">
      <c r="A3106" s="31">
        <f t="shared" ref="A3106" si="652">A3102</f>
        <v>45995</v>
      </c>
      <c r="B3106" s="31"/>
      <c r="C3106" s="27"/>
      <c r="D3106" s="27"/>
      <c r="E3106" s="27"/>
      <c r="F3106" s="27"/>
      <c r="G3106" s="27"/>
      <c r="H3106" s="27"/>
      <c r="I3106" s="27"/>
      <c r="J3106" s="27"/>
      <c r="K3106" s="27"/>
      <c r="L3106" s="27"/>
    </row>
    <row r="3107" spans="1:12" ht="11.25" customHeight="1">
      <c r="A3107" s="31"/>
      <c r="B3107" s="31"/>
      <c r="C3107" s="27"/>
      <c r="D3107" s="27"/>
      <c r="E3107" s="27"/>
      <c r="F3107" s="27"/>
      <c r="G3107" s="27"/>
      <c r="H3107" s="27"/>
      <c r="I3107" s="27"/>
      <c r="J3107" s="27"/>
      <c r="K3107" s="27"/>
      <c r="L3107" s="27"/>
    </row>
    <row r="3108" spans="1:12" ht="11.25" customHeight="1">
      <c r="A3108" s="32" t="str">
        <f>IF(COUNTIF($N$18:$N$60,A3102)=1,VLOOKUP(A3102,$N$18:$O$60,2,0),"")</f>
        <v/>
      </c>
      <c r="B3108" s="32"/>
      <c r="C3108" s="27"/>
      <c r="D3108" s="27"/>
      <c r="E3108" s="27"/>
      <c r="F3108" s="27"/>
      <c r="G3108" s="27"/>
      <c r="H3108" s="27"/>
      <c r="I3108" s="27"/>
      <c r="J3108" s="27"/>
      <c r="K3108" s="27"/>
      <c r="L3108" s="27"/>
    </row>
    <row r="3109" spans="1:12" ht="11.25" customHeight="1">
      <c r="A3109" s="33"/>
      <c r="B3109" s="33"/>
      <c r="C3109" s="28"/>
      <c r="D3109" s="28"/>
      <c r="E3109" s="28"/>
      <c r="F3109" s="28"/>
      <c r="G3109" s="28"/>
      <c r="H3109" s="28"/>
      <c r="I3109" s="28"/>
      <c r="J3109" s="28"/>
      <c r="K3109" s="28"/>
      <c r="L3109" s="28"/>
    </row>
    <row r="3110" spans="1:12" ht="11.25" customHeight="1">
      <c r="A3110" s="7"/>
      <c r="B3110" s="7"/>
      <c r="C3110" s="45"/>
      <c r="D3110" s="45"/>
      <c r="E3110" s="45"/>
      <c r="F3110" s="45"/>
      <c r="G3110" s="45"/>
      <c r="H3110" s="45"/>
      <c r="I3110" s="45"/>
      <c r="J3110" s="45"/>
      <c r="K3110" s="45"/>
      <c r="L3110" s="45"/>
    </row>
    <row r="3111" spans="1:12" ht="11.25" customHeight="1">
      <c r="A3111" s="30">
        <f t="shared" ref="A3111" si="653">A3102+1</f>
        <v>45996</v>
      </c>
      <c r="B3111" s="30"/>
      <c r="C3111" s="27"/>
      <c r="D3111" s="27"/>
      <c r="E3111" s="27"/>
      <c r="F3111" s="27"/>
      <c r="G3111" s="27"/>
      <c r="H3111" s="27"/>
      <c r="I3111" s="27"/>
      <c r="J3111" s="27"/>
      <c r="K3111" s="27"/>
      <c r="L3111" s="27"/>
    </row>
    <row r="3112" spans="1:12" ht="11.25" customHeight="1">
      <c r="A3112" s="30"/>
      <c r="B3112" s="30"/>
      <c r="C3112" s="27"/>
      <c r="D3112" s="27"/>
      <c r="E3112" s="27"/>
      <c r="F3112" s="27"/>
      <c r="G3112" s="27"/>
      <c r="H3112" s="27"/>
      <c r="I3112" s="27"/>
      <c r="J3112" s="27"/>
      <c r="K3112" s="27"/>
      <c r="L3112" s="27"/>
    </row>
    <row r="3113" spans="1:12" ht="11.25" customHeight="1">
      <c r="A3113" s="30"/>
      <c r="B3113" s="30"/>
      <c r="C3113" s="27"/>
      <c r="D3113" s="27"/>
      <c r="E3113" s="27"/>
      <c r="F3113" s="27"/>
      <c r="G3113" s="27"/>
      <c r="H3113" s="27"/>
      <c r="I3113" s="27"/>
      <c r="J3113" s="27"/>
      <c r="K3113" s="27"/>
      <c r="L3113" s="27"/>
    </row>
    <row r="3114" spans="1:12" ht="11.25" customHeight="1">
      <c r="A3114" s="30"/>
      <c r="B3114" s="30"/>
      <c r="C3114" s="27"/>
      <c r="D3114" s="27"/>
      <c r="E3114" s="27"/>
      <c r="F3114" s="27"/>
      <c r="G3114" s="27"/>
      <c r="H3114" s="27"/>
      <c r="I3114" s="27"/>
      <c r="J3114" s="27"/>
      <c r="K3114" s="27"/>
      <c r="L3114" s="27"/>
    </row>
    <row r="3115" spans="1:12" ht="11.25" customHeight="1">
      <c r="A3115" s="31">
        <f t="shared" ref="A3115" si="654">A3111</f>
        <v>45996</v>
      </c>
      <c r="B3115" s="31"/>
      <c r="C3115" s="27"/>
      <c r="D3115" s="27"/>
      <c r="E3115" s="27"/>
      <c r="F3115" s="27"/>
      <c r="G3115" s="27"/>
      <c r="H3115" s="27"/>
      <c r="I3115" s="27"/>
      <c r="J3115" s="27"/>
      <c r="K3115" s="27"/>
      <c r="L3115" s="27"/>
    </row>
    <row r="3116" spans="1:12" ht="11.25" customHeight="1">
      <c r="A3116" s="31"/>
      <c r="B3116" s="31"/>
      <c r="C3116" s="27"/>
      <c r="D3116" s="27"/>
      <c r="E3116" s="27"/>
      <c r="F3116" s="27"/>
      <c r="G3116" s="27"/>
      <c r="H3116" s="27"/>
      <c r="I3116" s="27"/>
      <c r="J3116" s="27"/>
      <c r="K3116" s="27"/>
      <c r="L3116" s="27"/>
    </row>
    <row r="3117" spans="1:12" ht="11.25" customHeight="1">
      <c r="A3117" s="32" t="str">
        <f>IF(COUNTIF($N$18:$N$60,A3111)=1,VLOOKUP(A3111,$N$18:$O$60,2,0),"")</f>
        <v/>
      </c>
      <c r="B3117" s="32"/>
      <c r="C3117" s="27"/>
      <c r="D3117" s="27"/>
      <c r="E3117" s="27"/>
      <c r="F3117" s="27"/>
      <c r="G3117" s="27"/>
      <c r="H3117" s="27"/>
      <c r="I3117" s="27"/>
      <c r="J3117" s="27"/>
      <c r="K3117" s="27"/>
      <c r="L3117" s="27"/>
    </row>
    <row r="3118" spans="1:12" ht="11.25" customHeight="1">
      <c r="A3118" s="33"/>
      <c r="B3118" s="33"/>
      <c r="C3118" s="28"/>
      <c r="D3118" s="28"/>
      <c r="E3118" s="28"/>
      <c r="F3118" s="28"/>
      <c r="G3118" s="28"/>
      <c r="H3118" s="28"/>
      <c r="I3118" s="28"/>
      <c r="J3118" s="28"/>
      <c r="K3118" s="28"/>
      <c r="L3118" s="28"/>
    </row>
    <row r="3119" spans="1:12" ht="11.25" customHeight="1">
      <c r="A3119" s="16"/>
      <c r="B3119" s="16"/>
      <c r="C3119" s="45"/>
      <c r="D3119" s="45"/>
      <c r="E3119" s="45"/>
      <c r="F3119" s="45"/>
      <c r="G3119" s="45"/>
      <c r="H3119" s="45"/>
      <c r="I3119" s="45"/>
      <c r="J3119" s="45"/>
      <c r="K3119" s="45"/>
      <c r="L3119" s="45"/>
    </row>
    <row r="3120" spans="1:12" ht="11.25" customHeight="1">
      <c r="A3120" s="39">
        <f t="shared" ref="A3120" si="655">A3111+1</f>
        <v>45997</v>
      </c>
      <c r="B3120" s="39"/>
      <c r="C3120" s="27"/>
      <c r="D3120" s="27"/>
      <c r="E3120" s="27"/>
      <c r="F3120" s="27"/>
      <c r="G3120" s="27"/>
      <c r="H3120" s="27"/>
      <c r="I3120" s="27"/>
      <c r="J3120" s="27"/>
      <c r="K3120" s="27"/>
      <c r="L3120" s="27"/>
    </row>
    <row r="3121" spans="1:12" ht="11.25" customHeight="1">
      <c r="A3121" s="39"/>
      <c r="B3121" s="39"/>
      <c r="C3121" s="27"/>
      <c r="D3121" s="27"/>
      <c r="E3121" s="27"/>
      <c r="F3121" s="27"/>
      <c r="G3121" s="27"/>
      <c r="H3121" s="27"/>
      <c r="I3121" s="27"/>
      <c r="J3121" s="27"/>
      <c r="K3121" s="27"/>
      <c r="L3121" s="27"/>
    </row>
    <row r="3122" spans="1:12" ht="11.25" customHeight="1">
      <c r="A3122" s="39"/>
      <c r="B3122" s="39"/>
      <c r="C3122" s="27"/>
      <c r="D3122" s="27"/>
      <c r="E3122" s="27"/>
      <c r="F3122" s="27"/>
      <c r="G3122" s="27"/>
      <c r="H3122" s="27"/>
      <c r="I3122" s="27"/>
      <c r="J3122" s="27"/>
      <c r="K3122" s="27"/>
      <c r="L3122" s="27"/>
    </row>
    <row r="3123" spans="1:12" ht="11.25" customHeight="1">
      <c r="A3123" s="39"/>
      <c r="B3123" s="39"/>
      <c r="C3123" s="27"/>
      <c r="D3123" s="27"/>
      <c r="E3123" s="27"/>
      <c r="F3123" s="27"/>
      <c r="G3123" s="27"/>
      <c r="H3123" s="27"/>
      <c r="I3123" s="27"/>
      <c r="J3123" s="27"/>
      <c r="K3123" s="27"/>
      <c r="L3123" s="27"/>
    </row>
    <row r="3124" spans="1:12" ht="11.25" customHeight="1">
      <c r="A3124" s="38">
        <f t="shared" ref="A3124" si="656">A3120</f>
        <v>45997</v>
      </c>
      <c r="B3124" s="38"/>
      <c r="C3124" s="27"/>
      <c r="D3124" s="27"/>
      <c r="E3124" s="27"/>
      <c r="F3124" s="27"/>
      <c r="G3124" s="27"/>
      <c r="H3124" s="27"/>
      <c r="I3124" s="27"/>
      <c r="J3124" s="27"/>
      <c r="K3124" s="27"/>
      <c r="L3124" s="27"/>
    </row>
    <row r="3125" spans="1:12" ht="11.25" customHeight="1">
      <c r="A3125" s="38"/>
      <c r="B3125" s="38"/>
      <c r="C3125" s="27"/>
      <c r="D3125" s="27"/>
      <c r="E3125" s="27"/>
      <c r="F3125" s="27"/>
      <c r="G3125" s="27"/>
      <c r="H3125" s="27"/>
      <c r="I3125" s="27"/>
      <c r="J3125" s="27"/>
      <c r="K3125" s="27"/>
      <c r="L3125" s="27"/>
    </row>
    <row r="3126" spans="1:12" ht="11.25" customHeight="1">
      <c r="A3126" s="36" t="str">
        <f>IF(COUNTIF($N$18:$N$60,A3120)=1,VLOOKUP(A3120,$N$18:$O$60,2,0),"")</f>
        <v/>
      </c>
      <c r="B3126" s="36"/>
      <c r="C3126" s="27"/>
      <c r="D3126" s="27"/>
      <c r="E3126" s="27"/>
      <c r="F3126" s="27"/>
      <c r="G3126" s="27"/>
      <c r="H3126" s="27"/>
      <c r="I3126" s="27"/>
      <c r="J3126" s="27"/>
      <c r="K3126" s="27"/>
      <c r="L3126" s="27"/>
    </row>
    <row r="3127" spans="1:12" ht="11.25" customHeight="1">
      <c r="A3127" s="37"/>
      <c r="B3127" s="37"/>
      <c r="C3127" s="28"/>
      <c r="D3127" s="28"/>
      <c r="E3127" s="28"/>
      <c r="F3127" s="28"/>
      <c r="G3127" s="28"/>
      <c r="H3127" s="28"/>
      <c r="I3127" s="28"/>
      <c r="J3127" s="28"/>
      <c r="K3127" s="28"/>
      <c r="L3127" s="28"/>
    </row>
    <row r="3128" spans="1:12" ht="11.25" customHeight="1">
      <c r="A3128" s="19"/>
      <c r="B3128" s="19"/>
      <c r="C3128" s="45"/>
      <c r="D3128" s="45"/>
      <c r="E3128" s="45"/>
      <c r="F3128" s="45"/>
      <c r="G3128" s="45"/>
      <c r="H3128" s="45"/>
      <c r="I3128" s="45"/>
      <c r="J3128" s="45"/>
      <c r="K3128" s="45"/>
      <c r="L3128" s="45"/>
    </row>
    <row r="3129" spans="1:12" ht="11.25" customHeight="1">
      <c r="A3129" s="39">
        <f t="shared" ref="A3129" si="657">A3120+1</f>
        <v>45998</v>
      </c>
      <c r="B3129" s="39"/>
      <c r="C3129" s="27"/>
      <c r="D3129" s="27"/>
      <c r="E3129" s="27"/>
      <c r="F3129" s="27"/>
      <c r="G3129" s="27"/>
      <c r="H3129" s="27"/>
      <c r="I3129" s="27"/>
      <c r="J3129" s="27"/>
      <c r="K3129" s="27"/>
      <c r="L3129" s="27"/>
    </row>
    <row r="3130" spans="1:12" ht="11.25" customHeight="1">
      <c r="A3130" s="39"/>
      <c r="B3130" s="39"/>
      <c r="C3130" s="27"/>
      <c r="D3130" s="27"/>
      <c r="E3130" s="27"/>
      <c r="F3130" s="27"/>
      <c r="G3130" s="27"/>
      <c r="H3130" s="27"/>
      <c r="I3130" s="27"/>
      <c r="J3130" s="27"/>
      <c r="K3130" s="27"/>
      <c r="L3130" s="27"/>
    </row>
    <row r="3131" spans="1:12" ht="11.25" customHeight="1">
      <c r="A3131" s="39"/>
      <c r="B3131" s="39"/>
      <c r="C3131" s="27"/>
      <c r="D3131" s="27"/>
      <c r="E3131" s="27"/>
      <c r="F3131" s="27"/>
      <c r="G3131" s="27"/>
      <c r="H3131" s="27"/>
      <c r="I3131" s="27"/>
      <c r="J3131" s="27"/>
      <c r="K3131" s="27"/>
      <c r="L3131" s="27"/>
    </row>
    <row r="3132" spans="1:12" ht="11.25" customHeight="1">
      <c r="A3132" s="39"/>
      <c r="B3132" s="39"/>
      <c r="C3132" s="27"/>
      <c r="D3132" s="27"/>
      <c r="E3132" s="27"/>
      <c r="F3132" s="27"/>
      <c r="G3132" s="27"/>
      <c r="H3132" s="27"/>
      <c r="I3132" s="27"/>
      <c r="J3132" s="27"/>
      <c r="K3132" s="27"/>
      <c r="L3132" s="27"/>
    </row>
    <row r="3133" spans="1:12" ht="11.25" customHeight="1">
      <c r="A3133" s="38">
        <f t="shared" ref="A3133" si="658">A3129</f>
        <v>45998</v>
      </c>
      <c r="B3133" s="38"/>
      <c r="C3133" s="27"/>
      <c r="D3133" s="27"/>
      <c r="E3133" s="27"/>
      <c r="F3133" s="27"/>
      <c r="G3133" s="27"/>
      <c r="H3133" s="27"/>
      <c r="I3133" s="27"/>
      <c r="J3133" s="27"/>
      <c r="K3133" s="27"/>
      <c r="L3133" s="27"/>
    </row>
    <row r="3134" spans="1:12" ht="11.25" customHeight="1">
      <c r="A3134" s="38"/>
      <c r="B3134" s="38"/>
      <c r="C3134" s="27"/>
      <c r="D3134" s="27"/>
      <c r="E3134" s="27"/>
      <c r="F3134" s="27"/>
      <c r="G3134" s="27"/>
      <c r="H3134" s="27"/>
      <c r="I3134" s="27"/>
      <c r="J3134" s="27"/>
      <c r="K3134" s="27"/>
      <c r="L3134" s="27"/>
    </row>
    <row r="3135" spans="1:12" ht="11.25" customHeight="1">
      <c r="A3135" s="36" t="str">
        <f>IF(COUNTIF($N$18:$N$60,A3129)=1,VLOOKUP(A3129,$N$18:$O$60,2,0),"")</f>
        <v>2. Advent</v>
      </c>
      <c r="B3135" s="3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</row>
    <row r="3136" spans="1:12" ht="11.25" customHeight="1">
      <c r="A3136" s="37"/>
      <c r="B3136" s="37"/>
      <c r="C3136" s="28"/>
      <c r="D3136" s="28"/>
      <c r="E3136" s="28"/>
      <c r="F3136" s="28"/>
      <c r="G3136" s="28"/>
      <c r="H3136" s="28"/>
      <c r="I3136" s="28"/>
      <c r="J3136" s="28"/>
      <c r="K3136" s="28"/>
      <c r="L3136" s="28"/>
    </row>
    <row r="3137" spans="1:12" ht="33.75" customHeight="1">
      <c r="A3137" s="40">
        <f>TRUNC((A3139-WEEKDAY(A3139,2)-DATE(YEAR(A3139+4-WEEKDAY(A3139,2)),1,-10))/7)</f>
        <v>50</v>
      </c>
      <c r="B3137" s="40"/>
      <c r="C3137" s="35" t="str">
        <f>IF(MONTH(A3139)=MONTH(A3193),VLOOKUP(MONTH(A3139),$R$1:$S$12,2,2)&amp;" "&amp;YEAR(A3139),VLOOKUP(MONTH(A3139),$R$1:$S$12,2,2)&amp;" "&amp;YEAR(A3139)&amp;" / "&amp;VLOOKUP(MONTH(A3193),$R$1:$S$12,2,2)&amp;" "&amp;YEAR(A3193))</f>
        <v>Dezember 2025</v>
      </c>
      <c r="D3137" s="35"/>
      <c r="E3137" s="35"/>
      <c r="F3137" s="35"/>
      <c r="G3137" s="35"/>
      <c r="H3137" s="35"/>
      <c r="I3137" s="35"/>
      <c r="J3137" s="35"/>
      <c r="K3137" s="35"/>
      <c r="L3137" s="35"/>
    </row>
    <row r="3138" spans="1:12" ht="11.25" customHeight="1">
      <c r="A3138" s="21"/>
      <c r="B3138" s="21"/>
      <c r="C3138" s="45"/>
      <c r="D3138" s="45"/>
      <c r="E3138" s="45"/>
      <c r="F3138" s="45"/>
      <c r="G3138" s="45"/>
      <c r="H3138" s="45"/>
      <c r="I3138" s="45"/>
      <c r="J3138" s="45"/>
      <c r="K3138" s="45"/>
      <c r="L3138" s="45"/>
    </row>
    <row r="3139" spans="1:12" ht="11.25" customHeight="1">
      <c r="A3139" s="30">
        <f t="shared" ref="A3139" si="659">A3129+1</f>
        <v>45999</v>
      </c>
      <c r="B3139" s="30"/>
      <c r="C3139" s="27"/>
      <c r="D3139" s="27"/>
      <c r="E3139" s="27"/>
      <c r="F3139" s="27"/>
      <c r="G3139" s="27"/>
      <c r="H3139" s="27"/>
      <c r="I3139" s="27"/>
      <c r="J3139" s="27"/>
      <c r="K3139" s="27"/>
      <c r="L3139" s="27"/>
    </row>
    <row r="3140" spans="1:12" ht="11.25" customHeight="1">
      <c r="A3140" s="30"/>
      <c r="B3140" s="30"/>
      <c r="C3140" s="27"/>
      <c r="D3140" s="27"/>
      <c r="E3140" s="27"/>
      <c r="F3140" s="27"/>
      <c r="G3140" s="27"/>
      <c r="H3140" s="27"/>
      <c r="I3140" s="27"/>
      <c r="J3140" s="27"/>
      <c r="K3140" s="27"/>
      <c r="L3140" s="27"/>
    </row>
    <row r="3141" spans="1:12" ht="11.25" customHeight="1">
      <c r="A3141" s="30"/>
      <c r="B3141" s="30"/>
      <c r="C3141" s="27"/>
      <c r="D3141" s="27"/>
      <c r="E3141" s="27"/>
      <c r="F3141" s="27"/>
      <c r="G3141" s="27"/>
      <c r="H3141" s="27"/>
      <c r="I3141" s="27"/>
      <c r="J3141" s="27"/>
      <c r="K3141" s="27"/>
      <c r="L3141" s="27"/>
    </row>
    <row r="3142" spans="1:12" ht="11.25" customHeight="1">
      <c r="A3142" s="30"/>
      <c r="B3142" s="30"/>
      <c r="C3142" s="27"/>
      <c r="D3142" s="27"/>
      <c r="E3142" s="27"/>
      <c r="F3142" s="27"/>
      <c r="G3142" s="27"/>
      <c r="H3142" s="27"/>
      <c r="I3142" s="27"/>
      <c r="J3142" s="27"/>
      <c r="K3142" s="27"/>
      <c r="L3142" s="27"/>
    </row>
    <row r="3143" spans="1:12" ht="11.25" customHeight="1">
      <c r="A3143" s="31">
        <f t="shared" ref="A3143" si="660">A3139</f>
        <v>45999</v>
      </c>
      <c r="B3143" s="31"/>
      <c r="C3143" s="27"/>
      <c r="D3143" s="27"/>
      <c r="E3143" s="27"/>
      <c r="F3143" s="27"/>
      <c r="G3143" s="27"/>
      <c r="H3143" s="27"/>
      <c r="I3143" s="27"/>
      <c r="J3143" s="27"/>
      <c r="K3143" s="27"/>
      <c r="L3143" s="27"/>
    </row>
    <row r="3144" spans="1:12" ht="11.25" customHeight="1">
      <c r="A3144" s="31"/>
      <c r="B3144" s="31"/>
      <c r="C3144" s="27"/>
      <c r="D3144" s="27"/>
      <c r="E3144" s="27"/>
      <c r="F3144" s="27"/>
      <c r="G3144" s="27"/>
      <c r="H3144" s="27"/>
      <c r="I3144" s="27"/>
      <c r="J3144" s="27"/>
      <c r="K3144" s="27"/>
      <c r="L3144" s="27"/>
    </row>
    <row r="3145" spans="1:12" ht="11.25" customHeight="1">
      <c r="A3145" s="32" t="str">
        <f>IF(COUNTIF($N$18:$N$60,A3139)=1,VLOOKUP(A3139,$N$18:$O$60,2,0),"")</f>
        <v/>
      </c>
      <c r="B3145" s="32"/>
      <c r="C3145" s="27"/>
      <c r="D3145" s="27"/>
      <c r="E3145" s="27"/>
      <c r="F3145" s="27"/>
      <c r="G3145" s="27"/>
      <c r="H3145" s="27"/>
      <c r="I3145" s="27"/>
      <c r="J3145" s="27"/>
      <c r="K3145" s="27"/>
      <c r="L3145" s="27"/>
    </row>
    <row r="3146" spans="1:12" ht="11.25" customHeight="1">
      <c r="A3146" s="33"/>
      <c r="B3146" s="33"/>
      <c r="C3146" s="28"/>
      <c r="D3146" s="28"/>
      <c r="E3146" s="28"/>
      <c r="F3146" s="28"/>
      <c r="G3146" s="28"/>
      <c r="H3146" s="28"/>
      <c r="I3146" s="28"/>
      <c r="J3146" s="28"/>
      <c r="K3146" s="28"/>
      <c r="L3146" s="28"/>
    </row>
    <row r="3147" spans="1:12" ht="11.25" customHeight="1">
      <c r="A3147" s="21"/>
      <c r="B3147" s="21"/>
      <c r="C3147" s="45"/>
      <c r="D3147" s="45"/>
      <c r="E3147" s="45"/>
      <c r="F3147" s="45"/>
      <c r="G3147" s="45"/>
      <c r="H3147" s="45"/>
      <c r="I3147" s="45"/>
      <c r="J3147" s="45"/>
      <c r="K3147" s="45"/>
      <c r="L3147" s="45"/>
    </row>
    <row r="3148" spans="1:12" ht="11.25" customHeight="1">
      <c r="A3148" s="30">
        <f t="shared" ref="A3148" si="661">A3139+1</f>
        <v>46000</v>
      </c>
      <c r="B3148" s="30"/>
      <c r="C3148" s="27"/>
      <c r="D3148" s="27"/>
      <c r="E3148" s="27"/>
      <c r="F3148" s="27"/>
      <c r="G3148" s="27"/>
      <c r="H3148" s="27"/>
      <c r="I3148" s="27"/>
      <c r="J3148" s="27"/>
      <c r="K3148" s="27"/>
      <c r="L3148" s="27"/>
    </row>
    <row r="3149" spans="1:12" ht="11.25" customHeight="1">
      <c r="A3149" s="30"/>
      <c r="B3149" s="30"/>
      <c r="C3149" s="27"/>
      <c r="D3149" s="27"/>
      <c r="E3149" s="27"/>
      <c r="F3149" s="27"/>
      <c r="G3149" s="27"/>
      <c r="H3149" s="27"/>
      <c r="I3149" s="27"/>
      <c r="J3149" s="27"/>
      <c r="K3149" s="27"/>
      <c r="L3149" s="27"/>
    </row>
    <row r="3150" spans="1:12" ht="11.25" customHeight="1">
      <c r="A3150" s="30"/>
      <c r="B3150" s="30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</row>
    <row r="3151" spans="1:12" ht="11.25" customHeight="1">
      <c r="A3151" s="30"/>
      <c r="B3151" s="30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</row>
    <row r="3152" spans="1:12" ht="11.25" customHeight="1">
      <c r="A3152" s="31">
        <f t="shared" ref="A3152" si="662">A3148</f>
        <v>46000</v>
      </c>
      <c r="B3152" s="31"/>
      <c r="C3152" s="27"/>
      <c r="D3152" s="27"/>
      <c r="E3152" s="27"/>
      <c r="F3152" s="27"/>
      <c r="G3152" s="27"/>
      <c r="H3152" s="27"/>
      <c r="I3152" s="27"/>
      <c r="J3152" s="27"/>
      <c r="K3152" s="27"/>
      <c r="L3152" s="27"/>
    </row>
    <row r="3153" spans="1:12" ht="11.25" customHeight="1">
      <c r="A3153" s="31"/>
      <c r="B3153" s="31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</row>
    <row r="3154" spans="1:12" ht="11.25" customHeight="1">
      <c r="A3154" s="32" t="str">
        <f>IF(COUNTIF($N$18:$N$60,A3148)=1,VLOOKUP(A3148,$N$18:$O$60,2,0),"")</f>
        <v/>
      </c>
      <c r="B3154" s="32"/>
      <c r="C3154" s="27"/>
      <c r="D3154" s="27"/>
      <c r="E3154" s="27"/>
      <c r="F3154" s="27"/>
      <c r="G3154" s="27"/>
      <c r="H3154" s="27"/>
      <c r="I3154" s="27"/>
      <c r="J3154" s="27"/>
      <c r="K3154" s="27"/>
      <c r="L3154" s="27"/>
    </row>
    <row r="3155" spans="1:12" ht="11.25" customHeight="1">
      <c r="A3155" s="33"/>
      <c r="B3155" s="33"/>
      <c r="C3155" s="28"/>
      <c r="D3155" s="28"/>
      <c r="E3155" s="28"/>
      <c r="F3155" s="28"/>
      <c r="G3155" s="28"/>
      <c r="H3155" s="28"/>
      <c r="I3155" s="28"/>
      <c r="J3155" s="28"/>
      <c r="K3155" s="28"/>
      <c r="L3155" s="28"/>
    </row>
    <row r="3156" spans="1:12" ht="11.25" customHeight="1">
      <c r="A3156" s="22"/>
      <c r="B3156" s="22"/>
      <c r="C3156" s="45"/>
      <c r="D3156" s="45"/>
      <c r="E3156" s="45"/>
      <c r="F3156" s="45"/>
      <c r="G3156" s="45"/>
      <c r="H3156" s="45"/>
      <c r="I3156" s="45"/>
      <c r="J3156" s="45"/>
      <c r="K3156" s="45"/>
      <c r="L3156" s="45"/>
    </row>
    <row r="3157" spans="1:12" ht="11.25" customHeight="1">
      <c r="A3157" s="30">
        <f t="shared" ref="A3157" si="663">A3148+1</f>
        <v>46001</v>
      </c>
      <c r="B3157" s="30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</row>
    <row r="3158" spans="1:12" ht="11.25" customHeight="1">
      <c r="A3158" s="30"/>
      <c r="B3158" s="30"/>
      <c r="C3158" s="27"/>
      <c r="D3158" s="27"/>
      <c r="E3158" s="27"/>
      <c r="F3158" s="27"/>
      <c r="G3158" s="27"/>
      <c r="H3158" s="27"/>
      <c r="I3158" s="27"/>
      <c r="J3158" s="27"/>
      <c r="K3158" s="27"/>
      <c r="L3158" s="27"/>
    </row>
    <row r="3159" spans="1:12" ht="11.25" customHeight="1">
      <c r="A3159" s="30"/>
      <c r="B3159" s="30"/>
      <c r="C3159" s="27"/>
      <c r="D3159" s="27"/>
      <c r="E3159" s="27"/>
      <c r="F3159" s="27"/>
      <c r="G3159" s="27"/>
      <c r="H3159" s="27"/>
      <c r="I3159" s="27"/>
      <c r="J3159" s="27"/>
      <c r="K3159" s="27"/>
      <c r="L3159" s="27"/>
    </row>
    <row r="3160" spans="1:12" ht="11.25" customHeight="1">
      <c r="A3160" s="30"/>
      <c r="B3160" s="30"/>
      <c r="C3160" s="27"/>
      <c r="D3160" s="27"/>
      <c r="E3160" s="27"/>
      <c r="F3160" s="27"/>
      <c r="G3160" s="27"/>
      <c r="H3160" s="27"/>
      <c r="I3160" s="27"/>
      <c r="J3160" s="27"/>
      <c r="K3160" s="27"/>
      <c r="L3160" s="27"/>
    </row>
    <row r="3161" spans="1:12" ht="11.25" customHeight="1">
      <c r="A3161" s="31">
        <f t="shared" ref="A3161" si="664">A3157</f>
        <v>46001</v>
      </c>
      <c r="B3161" s="31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</row>
    <row r="3162" spans="1:12" ht="11.25" customHeight="1">
      <c r="A3162" s="31"/>
      <c r="B3162" s="31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</row>
    <row r="3163" spans="1:12" ht="11.25" customHeight="1">
      <c r="A3163" s="32" t="str">
        <f>IF(COUNTIF($N$18:$N$60,A3157)=1,VLOOKUP(A3157,$N$18:$O$60,2,0),"")</f>
        <v/>
      </c>
      <c r="B3163" s="32"/>
      <c r="C3163" s="27"/>
      <c r="D3163" s="27"/>
      <c r="E3163" s="27"/>
      <c r="F3163" s="27"/>
      <c r="G3163" s="27"/>
      <c r="H3163" s="27"/>
      <c r="I3163" s="27"/>
      <c r="J3163" s="27"/>
      <c r="K3163" s="27"/>
      <c r="L3163" s="27"/>
    </row>
    <row r="3164" spans="1:12" ht="11.25" customHeight="1">
      <c r="A3164" s="33"/>
      <c r="B3164" s="33"/>
      <c r="C3164" s="28"/>
      <c r="D3164" s="28"/>
      <c r="E3164" s="28"/>
      <c r="F3164" s="28"/>
      <c r="G3164" s="28"/>
      <c r="H3164" s="28"/>
      <c r="I3164" s="28"/>
      <c r="J3164" s="28"/>
      <c r="K3164" s="28"/>
      <c r="L3164" s="28"/>
    </row>
    <row r="3165" spans="1:12" ht="11.25" customHeight="1">
      <c r="A3165" s="22"/>
      <c r="B3165" s="22"/>
      <c r="C3165" s="45"/>
      <c r="D3165" s="45"/>
      <c r="E3165" s="45"/>
      <c r="F3165" s="45"/>
      <c r="G3165" s="45"/>
      <c r="H3165" s="45"/>
      <c r="I3165" s="45"/>
      <c r="J3165" s="45"/>
      <c r="K3165" s="45"/>
      <c r="L3165" s="45"/>
    </row>
    <row r="3166" spans="1:12" ht="11.25" customHeight="1">
      <c r="A3166" s="30">
        <f t="shared" ref="A3166" si="665">A3157+1</f>
        <v>46002</v>
      </c>
      <c r="B3166" s="30"/>
      <c r="C3166" s="27"/>
      <c r="D3166" s="27"/>
      <c r="E3166" s="27"/>
      <c r="F3166" s="27"/>
      <c r="G3166" s="27"/>
      <c r="H3166" s="27"/>
      <c r="I3166" s="27"/>
      <c r="J3166" s="27"/>
      <c r="K3166" s="27"/>
      <c r="L3166" s="27"/>
    </row>
    <row r="3167" spans="1:12" ht="11.25" customHeight="1">
      <c r="A3167" s="30"/>
      <c r="B3167" s="30"/>
      <c r="C3167" s="27"/>
      <c r="D3167" s="27"/>
      <c r="E3167" s="27"/>
      <c r="F3167" s="27"/>
      <c r="G3167" s="27"/>
      <c r="H3167" s="27"/>
      <c r="I3167" s="27"/>
      <c r="J3167" s="27"/>
      <c r="K3167" s="27"/>
      <c r="L3167" s="27"/>
    </row>
    <row r="3168" spans="1:12" ht="11.25" customHeight="1">
      <c r="A3168" s="30"/>
      <c r="B3168" s="30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</row>
    <row r="3169" spans="1:12" ht="11.25" customHeight="1">
      <c r="A3169" s="30"/>
      <c r="B3169" s="30"/>
      <c r="C3169" s="27"/>
      <c r="D3169" s="27"/>
      <c r="E3169" s="27"/>
      <c r="F3169" s="27"/>
      <c r="G3169" s="27"/>
      <c r="H3169" s="27"/>
      <c r="I3169" s="27"/>
      <c r="J3169" s="27"/>
      <c r="K3169" s="27"/>
      <c r="L3169" s="27"/>
    </row>
    <row r="3170" spans="1:12" ht="11.25" customHeight="1">
      <c r="A3170" s="31">
        <f t="shared" ref="A3170" si="666">A3166</f>
        <v>46002</v>
      </c>
      <c r="B3170" s="31"/>
      <c r="C3170" s="27"/>
      <c r="D3170" s="27"/>
      <c r="E3170" s="27"/>
      <c r="F3170" s="27"/>
      <c r="G3170" s="27"/>
      <c r="H3170" s="27"/>
      <c r="I3170" s="27"/>
      <c r="J3170" s="27"/>
      <c r="K3170" s="27"/>
      <c r="L3170" s="27"/>
    </row>
    <row r="3171" spans="1:12" ht="11.25" customHeight="1">
      <c r="A3171" s="31"/>
      <c r="B3171" s="31"/>
      <c r="C3171" s="27"/>
      <c r="D3171" s="27"/>
      <c r="E3171" s="27"/>
      <c r="F3171" s="27"/>
      <c r="G3171" s="27"/>
      <c r="H3171" s="27"/>
      <c r="I3171" s="27"/>
      <c r="J3171" s="27"/>
      <c r="K3171" s="27"/>
      <c r="L3171" s="27"/>
    </row>
    <row r="3172" spans="1:12" ht="11.25" customHeight="1">
      <c r="A3172" s="32" t="str">
        <f>IF(COUNTIF($N$18:$N$60,A3166)=1,VLOOKUP(A3166,$N$18:$O$60,2,0),"")</f>
        <v/>
      </c>
      <c r="B3172" s="32"/>
      <c r="C3172" s="27"/>
      <c r="D3172" s="27"/>
      <c r="E3172" s="27"/>
      <c r="F3172" s="27"/>
      <c r="G3172" s="27"/>
      <c r="H3172" s="27"/>
      <c r="I3172" s="27"/>
      <c r="J3172" s="27"/>
      <c r="K3172" s="27"/>
      <c r="L3172" s="27"/>
    </row>
    <row r="3173" spans="1:12" ht="11.25" customHeight="1">
      <c r="A3173" s="33"/>
      <c r="B3173" s="33"/>
      <c r="C3173" s="28"/>
      <c r="D3173" s="28"/>
      <c r="E3173" s="28"/>
      <c r="F3173" s="28"/>
      <c r="G3173" s="28"/>
      <c r="H3173" s="28"/>
      <c r="I3173" s="28"/>
      <c r="J3173" s="28"/>
      <c r="K3173" s="28"/>
      <c r="L3173" s="28"/>
    </row>
    <row r="3174" spans="1:12" ht="11.25" customHeight="1">
      <c r="A3174" s="7"/>
      <c r="B3174" s="7"/>
      <c r="C3174" s="45"/>
      <c r="D3174" s="45"/>
      <c r="E3174" s="45"/>
      <c r="F3174" s="45"/>
      <c r="G3174" s="45"/>
      <c r="H3174" s="45"/>
      <c r="I3174" s="45"/>
      <c r="J3174" s="45"/>
      <c r="K3174" s="45"/>
      <c r="L3174" s="45"/>
    </row>
    <row r="3175" spans="1:12" ht="11.25" customHeight="1">
      <c r="A3175" s="30">
        <f t="shared" ref="A3175" si="667">A3166+1</f>
        <v>46003</v>
      </c>
      <c r="B3175" s="30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</row>
    <row r="3176" spans="1:12" ht="11.25" customHeight="1">
      <c r="A3176" s="30"/>
      <c r="B3176" s="30"/>
      <c r="C3176" s="27"/>
      <c r="D3176" s="27"/>
      <c r="E3176" s="27"/>
      <c r="F3176" s="27"/>
      <c r="G3176" s="27"/>
      <c r="H3176" s="27"/>
      <c r="I3176" s="27"/>
      <c r="J3176" s="27"/>
      <c r="K3176" s="27"/>
      <c r="L3176" s="27"/>
    </row>
    <row r="3177" spans="1:12" ht="11.25" customHeight="1">
      <c r="A3177" s="30"/>
      <c r="B3177" s="30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</row>
    <row r="3178" spans="1:12" ht="11.25" customHeight="1">
      <c r="A3178" s="30"/>
      <c r="B3178" s="30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</row>
    <row r="3179" spans="1:12" ht="11.25" customHeight="1">
      <c r="A3179" s="31">
        <f t="shared" ref="A3179" si="668">A3175</f>
        <v>46003</v>
      </c>
      <c r="B3179" s="31"/>
      <c r="C3179" s="27"/>
      <c r="D3179" s="27"/>
      <c r="E3179" s="27"/>
      <c r="F3179" s="27"/>
      <c r="G3179" s="27"/>
      <c r="H3179" s="27"/>
      <c r="I3179" s="27"/>
      <c r="J3179" s="27"/>
      <c r="K3179" s="27"/>
      <c r="L3179" s="27"/>
    </row>
    <row r="3180" spans="1:12" ht="11.25" customHeight="1">
      <c r="A3180" s="31"/>
      <c r="B3180" s="31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</row>
    <row r="3181" spans="1:12" ht="11.25" customHeight="1">
      <c r="A3181" s="32" t="str">
        <f>IF(COUNTIF($N$18:$N$60,A3175)=1,VLOOKUP(A3175,$N$18:$O$60,2,0),"")</f>
        <v/>
      </c>
      <c r="B3181" s="32"/>
      <c r="C3181" s="27"/>
      <c r="D3181" s="27"/>
      <c r="E3181" s="27"/>
      <c r="F3181" s="27"/>
      <c r="G3181" s="27"/>
      <c r="H3181" s="27"/>
      <c r="I3181" s="27"/>
      <c r="J3181" s="27"/>
      <c r="K3181" s="27"/>
      <c r="L3181" s="27"/>
    </row>
    <row r="3182" spans="1:12" ht="11.25" customHeight="1">
      <c r="A3182" s="33"/>
      <c r="B3182" s="33"/>
      <c r="C3182" s="28"/>
      <c r="D3182" s="28"/>
      <c r="E3182" s="28"/>
      <c r="F3182" s="28"/>
      <c r="G3182" s="28"/>
      <c r="H3182" s="28"/>
      <c r="I3182" s="28"/>
      <c r="J3182" s="28"/>
      <c r="K3182" s="28"/>
      <c r="L3182" s="28"/>
    </row>
    <row r="3183" spans="1:12" ht="11.25" customHeight="1">
      <c r="A3183" s="16"/>
      <c r="B3183" s="16"/>
      <c r="C3183" s="45"/>
      <c r="D3183" s="45"/>
      <c r="E3183" s="45"/>
      <c r="F3183" s="45"/>
      <c r="G3183" s="45"/>
      <c r="H3183" s="45"/>
      <c r="I3183" s="45"/>
      <c r="J3183" s="45"/>
      <c r="K3183" s="45"/>
      <c r="L3183" s="45"/>
    </row>
    <row r="3184" spans="1:12" ht="11.25" customHeight="1">
      <c r="A3184" s="39">
        <f t="shared" ref="A3184" si="669">A3175+1</f>
        <v>46004</v>
      </c>
      <c r="B3184" s="39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</row>
    <row r="3185" spans="1:12" ht="11.25" customHeight="1">
      <c r="A3185" s="39"/>
      <c r="B3185" s="39"/>
      <c r="C3185" s="27"/>
      <c r="D3185" s="27"/>
      <c r="E3185" s="27"/>
      <c r="F3185" s="27"/>
      <c r="G3185" s="27"/>
      <c r="H3185" s="27"/>
      <c r="I3185" s="27"/>
      <c r="J3185" s="27"/>
      <c r="K3185" s="27"/>
      <c r="L3185" s="27"/>
    </row>
    <row r="3186" spans="1:12" ht="11.25" customHeight="1">
      <c r="A3186" s="39"/>
      <c r="B3186" s="39"/>
      <c r="C3186" s="27"/>
      <c r="D3186" s="27"/>
      <c r="E3186" s="27"/>
      <c r="F3186" s="27"/>
      <c r="G3186" s="27"/>
      <c r="H3186" s="27"/>
      <c r="I3186" s="27"/>
      <c r="J3186" s="27"/>
      <c r="K3186" s="27"/>
      <c r="L3186" s="27"/>
    </row>
    <row r="3187" spans="1:12" ht="11.25" customHeight="1">
      <c r="A3187" s="39"/>
      <c r="B3187" s="39"/>
      <c r="C3187" s="27"/>
      <c r="D3187" s="27"/>
      <c r="E3187" s="27"/>
      <c r="F3187" s="27"/>
      <c r="G3187" s="27"/>
      <c r="H3187" s="27"/>
      <c r="I3187" s="27"/>
      <c r="J3187" s="27"/>
      <c r="K3187" s="27"/>
      <c r="L3187" s="27"/>
    </row>
    <row r="3188" spans="1:12" ht="11.25" customHeight="1">
      <c r="A3188" s="38">
        <f t="shared" ref="A3188" si="670">A3184</f>
        <v>46004</v>
      </c>
      <c r="B3188" s="38"/>
      <c r="C3188" s="27"/>
      <c r="D3188" s="27"/>
      <c r="E3188" s="27"/>
      <c r="F3188" s="27"/>
      <c r="G3188" s="27"/>
      <c r="H3188" s="27"/>
      <c r="I3188" s="27"/>
      <c r="J3188" s="27"/>
      <c r="K3188" s="27"/>
      <c r="L3188" s="27"/>
    </row>
    <row r="3189" spans="1:12" ht="11.25" customHeight="1">
      <c r="A3189" s="38"/>
      <c r="B3189" s="38"/>
      <c r="C3189" s="27"/>
      <c r="D3189" s="27"/>
      <c r="E3189" s="27"/>
      <c r="F3189" s="27"/>
      <c r="G3189" s="27"/>
      <c r="H3189" s="27"/>
      <c r="I3189" s="27"/>
      <c r="J3189" s="27"/>
      <c r="K3189" s="27"/>
      <c r="L3189" s="27"/>
    </row>
    <row r="3190" spans="1:12" ht="11.25" customHeight="1">
      <c r="A3190" s="36" t="str">
        <f>IF(COUNTIF($N$18:$N$60,A3184)=1,VLOOKUP(A3184,$N$18:$O$60,2,0),"")</f>
        <v/>
      </c>
      <c r="B3190" s="36"/>
      <c r="C3190" s="27"/>
      <c r="D3190" s="27"/>
      <c r="E3190" s="27"/>
      <c r="F3190" s="27"/>
      <c r="G3190" s="27"/>
      <c r="H3190" s="27"/>
      <c r="I3190" s="27"/>
      <c r="J3190" s="27"/>
      <c r="K3190" s="27"/>
      <c r="L3190" s="27"/>
    </row>
    <row r="3191" spans="1:12" ht="11.25" customHeight="1">
      <c r="A3191" s="37"/>
      <c r="B3191" s="37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</row>
    <row r="3192" spans="1:12" ht="11.25" customHeight="1">
      <c r="A3192" s="19"/>
      <c r="B3192" s="19"/>
      <c r="C3192" s="45"/>
      <c r="D3192" s="45"/>
      <c r="E3192" s="45"/>
      <c r="F3192" s="45"/>
      <c r="G3192" s="45"/>
      <c r="H3192" s="45"/>
      <c r="I3192" s="45"/>
      <c r="J3192" s="45"/>
      <c r="K3192" s="45"/>
      <c r="L3192" s="45"/>
    </row>
    <row r="3193" spans="1:12" ht="11.25" customHeight="1">
      <c r="A3193" s="39">
        <f t="shared" ref="A3193" si="671">A3184+1</f>
        <v>46005</v>
      </c>
      <c r="B3193" s="39"/>
      <c r="C3193" s="27"/>
      <c r="D3193" s="27"/>
      <c r="E3193" s="27"/>
      <c r="F3193" s="27"/>
      <c r="G3193" s="27"/>
      <c r="H3193" s="27"/>
      <c r="I3193" s="27"/>
      <c r="J3193" s="27"/>
      <c r="K3193" s="27"/>
      <c r="L3193" s="27"/>
    </row>
    <row r="3194" spans="1:12" ht="11.25" customHeight="1">
      <c r="A3194" s="39"/>
      <c r="B3194" s="39"/>
      <c r="C3194" s="27"/>
      <c r="D3194" s="27"/>
      <c r="E3194" s="27"/>
      <c r="F3194" s="27"/>
      <c r="G3194" s="27"/>
      <c r="H3194" s="27"/>
      <c r="I3194" s="27"/>
      <c r="J3194" s="27"/>
      <c r="K3194" s="27"/>
      <c r="L3194" s="27"/>
    </row>
    <row r="3195" spans="1:12" ht="11.25" customHeight="1">
      <c r="A3195" s="39"/>
      <c r="B3195" s="39"/>
      <c r="C3195" s="27"/>
      <c r="D3195" s="27"/>
      <c r="E3195" s="27"/>
      <c r="F3195" s="27"/>
      <c r="G3195" s="27"/>
      <c r="H3195" s="27"/>
      <c r="I3195" s="27"/>
      <c r="J3195" s="27"/>
      <c r="K3195" s="27"/>
      <c r="L3195" s="27"/>
    </row>
    <row r="3196" spans="1:12" ht="11.25" customHeight="1">
      <c r="A3196" s="39"/>
      <c r="B3196" s="39"/>
      <c r="C3196" s="27"/>
      <c r="D3196" s="27"/>
      <c r="E3196" s="27"/>
      <c r="F3196" s="27"/>
      <c r="G3196" s="27"/>
      <c r="H3196" s="27"/>
      <c r="I3196" s="27"/>
      <c r="J3196" s="27"/>
      <c r="K3196" s="27"/>
      <c r="L3196" s="27"/>
    </row>
    <row r="3197" spans="1:12" ht="11.25" customHeight="1">
      <c r="A3197" s="38">
        <f t="shared" ref="A3197" si="672">A3193</f>
        <v>46005</v>
      </c>
      <c r="B3197" s="38"/>
      <c r="C3197" s="27"/>
      <c r="D3197" s="27"/>
      <c r="E3197" s="27"/>
      <c r="F3197" s="27"/>
      <c r="G3197" s="27"/>
      <c r="H3197" s="27"/>
      <c r="I3197" s="27"/>
      <c r="J3197" s="27"/>
      <c r="K3197" s="27"/>
      <c r="L3197" s="27"/>
    </row>
    <row r="3198" spans="1:12" ht="11.25" customHeight="1">
      <c r="A3198" s="38"/>
      <c r="B3198" s="38"/>
      <c r="C3198" s="27"/>
      <c r="D3198" s="27"/>
      <c r="E3198" s="27"/>
      <c r="F3198" s="27"/>
      <c r="G3198" s="27"/>
      <c r="H3198" s="27"/>
      <c r="I3198" s="27"/>
      <c r="J3198" s="27"/>
      <c r="K3198" s="27"/>
      <c r="L3198" s="27"/>
    </row>
    <row r="3199" spans="1:12" ht="11.25" customHeight="1">
      <c r="A3199" s="36" t="str">
        <f>IF(COUNTIF($N$18:$N$60,A3193)=1,VLOOKUP(A3193,$N$18:$O$60,2,0),"")</f>
        <v>3. Advent</v>
      </c>
      <c r="B3199" s="36"/>
      <c r="C3199" s="27"/>
      <c r="D3199" s="27"/>
      <c r="E3199" s="27"/>
      <c r="F3199" s="27"/>
      <c r="G3199" s="27"/>
      <c r="H3199" s="27"/>
      <c r="I3199" s="27"/>
      <c r="J3199" s="27"/>
      <c r="K3199" s="27"/>
      <c r="L3199" s="27"/>
    </row>
    <row r="3200" spans="1:12" ht="11.25" customHeight="1">
      <c r="A3200" s="37"/>
      <c r="B3200" s="37"/>
      <c r="C3200" s="28"/>
      <c r="D3200" s="28"/>
      <c r="E3200" s="28"/>
      <c r="F3200" s="28"/>
      <c r="G3200" s="28"/>
      <c r="H3200" s="28"/>
      <c r="I3200" s="28"/>
      <c r="J3200" s="28"/>
      <c r="K3200" s="28"/>
      <c r="L3200" s="28"/>
    </row>
    <row r="3201" spans="1:12" ht="33.75" customHeight="1">
      <c r="A3201" s="40">
        <f>TRUNC((A3203-WEEKDAY(A3203,2)-DATE(YEAR(A3203+4-WEEKDAY(A3203,2)),1,-10))/7)</f>
        <v>51</v>
      </c>
      <c r="B3201" s="40"/>
      <c r="C3201" s="35" t="str">
        <f>IF(MONTH(A3203)=MONTH(A3257),VLOOKUP(MONTH(A3203),$R$1:$S$12,2,2)&amp;" "&amp;YEAR(A3203),VLOOKUP(MONTH(A3203),$R$1:$S$12,2,2)&amp;" "&amp;YEAR(A3203)&amp;" / "&amp;VLOOKUP(MONTH(A3257),$R$1:$S$12,2,2)&amp;" "&amp;YEAR(A3257))</f>
        <v>Dezember 2025</v>
      </c>
      <c r="D3201" s="35"/>
      <c r="E3201" s="35"/>
      <c r="F3201" s="35"/>
      <c r="G3201" s="35"/>
      <c r="H3201" s="35"/>
      <c r="I3201" s="35"/>
      <c r="J3201" s="35"/>
      <c r="K3201" s="35"/>
      <c r="L3201" s="35"/>
    </row>
    <row r="3202" spans="1:12" ht="11.25" customHeight="1">
      <c r="A3202" s="21"/>
      <c r="B3202" s="21"/>
      <c r="C3202" s="45"/>
      <c r="D3202" s="45"/>
      <c r="E3202" s="45"/>
      <c r="F3202" s="45"/>
      <c r="G3202" s="45"/>
      <c r="H3202" s="45"/>
      <c r="I3202" s="45"/>
      <c r="J3202" s="45"/>
      <c r="K3202" s="45"/>
      <c r="L3202" s="45"/>
    </row>
    <row r="3203" spans="1:12" ht="11.25" customHeight="1">
      <c r="A3203" s="30">
        <f t="shared" ref="A3203" si="673">A3193+1</f>
        <v>46006</v>
      </c>
      <c r="B3203" s="30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</row>
    <row r="3204" spans="1:12" ht="11.25" customHeight="1">
      <c r="A3204" s="30"/>
      <c r="B3204" s="30"/>
      <c r="C3204" s="27"/>
      <c r="D3204" s="27"/>
      <c r="E3204" s="27"/>
      <c r="F3204" s="27"/>
      <c r="G3204" s="27"/>
      <c r="H3204" s="27"/>
      <c r="I3204" s="27"/>
      <c r="J3204" s="27"/>
      <c r="K3204" s="27"/>
      <c r="L3204" s="27"/>
    </row>
    <row r="3205" spans="1:12" ht="11.25" customHeight="1">
      <c r="A3205" s="30"/>
      <c r="B3205" s="30"/>
      <c r="C3205" s="27"/>
      <c r="D3205" s="27"/>
      <c r="E3205" s="27"/>
      <c r="F3205" s="27"/>
      <c r="G3205" s="27"/>
      <c r="H3205" s="27"/>
      <c r="I3205" s="27"/>
      <c r="J3205" s="27"/>
      <c r="K3205" s="27"/>
      <c r="L3205" s="27"/>
    </row>
    <row r="3206" spans="1:12" ht="11.25" customHeight="1">
      <c r="A3206" s="30"/>
      <c r="B3206" s="30"/>
      <c r="C3206" s="27"/>
      <c r="D3206" s="27"/>
      <c r="E3206" s="27"/>
      <c r="F3206" s="27"/>
      <c r="G3206" s="27"/>
      <c r="H3206" s="27"/>
      <c r="I3206" s="27"/>
      <c r="J3206" s="27"/>
      <c r="K3206" s="27"/>
      <c r="L3206" s="27"/>
    </row>
    <row r="3207" spans="1:12" ht="11.25" customHeight="1">
      <c r="A3207" s="31">
        <f t="shared" ref="A3207" si="674">A3203</f>
        <v>46006</v>
      </c>
      <c r="B3207" s="31"/>
      <c r="C3207" s="27"/>
      <c r="D3207" s="27"/>
      <c r="E3207" s="27"/>
      <c r="F3207" s="27"/>
      <c r="G3207" s="27"/>
      <c r="H3207" s="27"/>
      <c r="I3207" s="27"/>
      <c r="J3207" s="27"/>
      <c r="K3207" s="27"/>
      <c r="L3207" s="27"/>
    </row>
    <row r="3208" spans="1:12" ht="11.25" customHeight="1">
      <c r="A3208" s="31"/>
      <c r="B3208" s="31"/>
      <c r="C3208" s="27"/>
      <c r="D3208" s="27"/>
      <c r="E3208" s="27"/>
      <c r="F3208" s="27"/>
      <c r="G3208" s="27"/>
      <c r="H3208" s="27"/>
      <c r="I3208" s="27"/>
      <c r="J3208" s="27"/>
      <c r="K3208" s="27"/>
      <c r="L3208" s="27"/>
    </row>
    <row r="3209" spans="1:12" ht="11.25" customHeight="1">
      <c r="A3209" s="32" t="str">
        <f>IF(COUNTIF($N$18:$N$60,A3203)=1,VLOOKUP(A3203,$N$18:$O$60,2,0),"")</f>
        <v/>
      </c>
      <c r="B3209" s="32"/>
      <c r="C3209" s="27"/>
      <c r="D3209" s="27"/>
      <c r="E3209" s="27"/>
      <c r="F3209" s="27"/>
      <c r="G3209" s="27"/>
      <c r="H3209" s="27"/>
      <c r="I3209" s="27"/>
      <c r="J3209" s="27"/>
      <c r="K3209" s="27"/>
      <c r="L3209" s="27"/>
    </row>
    <row r="3210" spans="1:12" ht="11.25" customHeight="1">
      <c r="A3210" s="33"/>
      <c r="B3210" s="33"/>
      <c r="C3210" s="28"/>
      <c r="D3210" s="28"/>
      <c r="E3210" s="28"/>
      <c r="F3210" s="28"/>
      <c r="G3210" s="28"/>
      <c r="H3210" s="28"/>
      <c r="I3210" s="28"/>
      <c r="J3210" s="28"/>
      <c r="K3210" s="28"/>
      <c r="L3210" s="28"/>
    </row>
    <row r="3211" spans="1:12" ht="11.25" customHeight="1">
      <c r="A3211" s="21"/>
      <c r="B3211" s="21"/>
      <c r="C3211" s="45"/>
      <c r="D3211" s="45"/>
      <c r="E3211" s="45"/>
      <c r="F3211" s="45"/>
      <c r="G3211" s="45"/>
      <c r="H3211" s="45"/>
      <c r="I3211" s="45"/>
      <c r="J3211" s="45"/>
      <c r="K3211" s="45"/>
      <c r="L3211" s="45"/>
    </row>
    <row r="3212" spans="1:12" ht="11.25" customHeight="1">
      <c r="A3212" s="30">
        <f t="shared" ref="A3212" si="675">A3203+1</f>
        <v>46007</v>
      </c>
      <c r="B3212" s="30"/>
      <c r="C3212" s="27"/>
      <c r="D3212" s="27"/>
      <c r="E3212" s="27"/>
      <c r="F3212" s="27"/>
      <c r="G3212" s="27"/>
      <c r="H3212" s="27"/>
      <c r="I3212" s="27"/>
      <c r="J3212" s="27"/>
      <c r="K3212" s="27"/>
      <c r="L3212" s="27"/>
    </row>
    <row r="3213" spans="1:12" ht="11.25" customHeight="1">
      <c r="A3213" s="30"/>
      <c r="B3213" s="30"/>
      <c r="C3213" s="27"/>
      <c r="D3213" s="27"/>
      <c r="E3213" s="27"/>
      <c r="F3213" s="27"/>
      <c r="G3213" s="27"/>
      <c r="H3213" s="27"/>
      <c r="I3213" s="27"/>
      <c r="J3213" s="27"/>
      <c r="K3213" s="27"/>
      <c r="L3213" s="27"/>
    </row>
    <row r="3214" spans="1:12" ht="11.25" customHeight="1">
      <c r="A3214" s="30"/>
      <c r="B3214" s="30"/>
      <c r="C3214" s="27"/>
      <c r="D3214" s="27"/>
      <c r="E3214" s="27"/>
      <c r="F3214" s="27"/>
      <c r="G3214" s="27"/>
      <c r="H3214" s="27"/>
      <c r="I3214" s="27"/>
      <c r="J3214" s="27"/>
      <c r="K3214" s="27"/>
      <c r="L3214" s="27"/>
    </row>
    <row r="3215" spans="1:12" ht="11.25" customHeight="1">
      <c r="A3215" s="30"/>
      <c r="B3215" s="30"/>
      <c r="C3215" s="27"/>
      <c r="D3215" s="27"/>
      <c r="E3215" s="27"/>
      <c r="F3215" s="27"/>
      <c r="G3215" s="27"/>
      <c r="H3215" s="27"/>
      <c r="I3215" s="27"/>
      <c r="J3215" s="27"/>
      <c r="K3215" s="27"/>
      <c r="L3215" s="27"/>
    </row>
    <row r="3216" spans="1:12" ht="11.25" customHeight="1">
      <c r="A3216" s="31">
        <f t="shared" ref="A3216" si="676">A3212</f>
        <v>46007</v>
      </c>
      <c r="B3216" s="31"/>
      <c r="C3216" s="27"/>
      <c r="D3216" s="27"/>
      <c r="E3216" s="27"/>
      <c r="F3216" s="27"/>
      <c r="G3216" s="27"/>
      <c r="H3216" s="27"/>
      <c r="I3216" s="27"/>
      <c r="J3216" s="27"/>
      <c r="K3216" s="27"/>
      <c r="L3216" s="27"/>
    </row>
    <row r="3217" spans="1:12" ht="11.25" customHeight="1">
      <c r="A3217" s="31"/>
      <c r="B3217" s="31"/>
      <c r="C3217" s="27"/>
      <c r="D3217" s="27"/>
      <c r="E3217" s="27"/>
      <c r="F3217" s="27"/>
      <c r="G3217" s="27"/>
      <c r="H3217" s="27"/>
      <c r="I3217" s="27"/>
      <c r="J3217" s="27"/>
      <c r="K3217" s="27"/>
      <c r="L3217" s="27"/>
    </row>
    <row r="3218" spans="1:12" ht="11.25" customHeight="1">
      <c r="A3218" s="32" t="str">
        <f>IF(COUNTIF($N$18:$N$60,A3212)=1,VLOOKUP(A3212,$N$18:$O$60,2,0),"")</f>
        <v/>
      </c>
      <c r="B3218" s="32"/>
      <c r="C3218" s="27"/>
      <c r="D3218" s="27"/>
      <c r="E3218" s="27"/>
      <c r="F3218" s="27"/>
      <c r="G3218" s="27"/>
      <c r="H3218" s="27"/>
      <c r="I3218" s="27"/>
      <c r="J3218" s="27"/>
      <c r="K3218" s="27"/>
      <c r="L3218" s="27"/>
    </row>
    <row r="3219" spans="1:12" ht="11.25" customHeight="1">
      <c r="A3219" s="33"/>
      <c r="B3219" s="33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</row>
    <row r="3220" spans="1:12" ht="11.25" customHeight="1">
      <c r="A3220" s="22"/>
      <c r="B3220" s="22"/>
      <c r="C3220" s="45"/>
      <c r="D3220" s="45"/>
      <c r="E3220" s="45"/>
      <c r="F3220" s="45"/>
      <c r="G3220" s="45"/>
      <c r="H3220" s="45"/>
      <c r="I3220" s="45"/>
      <c r="J3220" s="45"/>
      <c r="K3220" s="45"/>
      <c r="L3220" s="45"/>
    </row>
    <row r="3221" spans="1:12" ht="11.25" customHeight="1">
      <c r="A3221" s="30">
        <f t="shared" ref="A3221" si="677">A3212+1</f>
        <v>46008</v>
      </c>
      <c r="B3221" s="30"/>
      <c r="C3221" s="27"/>
      <c r="D3221" s="27"/>
      <c r="E3221" s="27"/>
      <c r="F3221" s="27"/>
      <c r="G3221" s="27"/>
      <c r="H3221" s="27"/>
      <c r="I3221" s="27"/>
      <c r="J3221" s="27"/>
      <c r="K3221" s="27"/>
      <c r="L3221" s="27"/>
    </row>
    <row r="3222" spans="1:12" ht="11.25" customHeight="1">
      <c r="A3222" s="30"/>
      <c r="B3222" s="30"/>
      <c r="C3222" s="27"/>
      <c r="D3222" s="27"/>
      <c r="E3222" s="27"/>
      <c r="F3222" s="27"/>
      <c r="G3222" s="27"/>
      <c r="H3222" s="27"/>
      <c r="I3222" s="27"/>
      <c r="J3222" s="27"/>
      <c r="K3222" s="27"/>
      <c r="L3222" s="27"/>
    </row>
    <row r="3223" spans="1:12" ht="11.25" customHeight="1">
      <c r="A3223" s="30"/>
      <c r="B3223" s="30"/>
      <c r="C3223" s="27"/>
      <c r="D3223" s="27"/>
      <c r="E3223" s="27"/>
      <c r="F3223" s="27"/>
      <c r="G3223" s="27"/>
      <c r="H3223" s="27"/>
      <c r="I3223" s="27"/>
      <c r="J3223" s="27"/>
      <c r="K3223" s="27"/>
      <c r="L3223" s="27"/>
    </row>
    <row r="3224" spans="1:12" ht="11.25" customHeight="1">
      <c r="A3224" s="30"/>
      <c r="B3224" s="30"/>
      <c r="C3224" s="27"/>
      <c r="D3224" s="27"/>
      <c r="E3224" s="27"/>
      <c r="F3224" s="27"/>
      <c r="G3224" s="27"/>
      <c r="H3224" s="27"/>
      <c r="I3224" s="27"/>
      <c r="J3224" s="27"/>
      <c r="K3224" s="27"/>
      <c r="L3224" s="27"/>
    </row>
    <row r="3225" spans="1:12" ht="11.25" customHeight="1">
      <c r="A3225" s="31">
        <f t="shared" ref="A3225" si="678">A3221</f>
        <v>46008</v>
      </c>
      <c r="B3225" s="31"/>
      <c r="C3225" s="27"/>
      <c r="D3225" s="27"/>
      <c r="E3225" s="27"/>
      <c r="F3225" s="27"/>
      <c r="G3225" s="27"/>
      <c r="H3225" s="27"/>
      <c r="I3225" s="27"/>
      <c r="J3225" s="27"/>
      <c r="K3225" s="27"/>
      <c r="L3225" s="27"/>
    </row>
    <row r="3226" spans="1:12" ht="11.25" customHeight="1">
      <c r="A3226" s="31"/>
      <c r="B3226" s="31"/>
      <c r="C3226" s="27"/>
      <c r="D3226" s="27"/>
      <c r="E3226" s="27"/>
      <c r="F3226" s="27"/>
      <c r="G3226" s="27"/>
      <c r="H3226" s="27"/>
      <c r="I3226" s="27"/>
      <c r="J3226" s="27"/>
      <c r="K3226" s="27"/>
      <c r="L3226" s="27"/>
    </row>
    <row r="3227" spans="1:12" ht="11.25" customHeight="1">
      <c r="A3227" s="32" t="str">
        <f>IF(COUNTIF($N$18:$N$60,A3221)=1,VLOOKUP(A3221,$N$18:$O$60,2,0),"")</f>
        <v/>
      </c>
      <c r="B3227" s="32"/>
      <c r="C3227" s="27"/>
      <c r="D3227" s="27"/>
      <c r="E3227" s="27"/>
      <c r="F3227" s="27"/>
      <c r="G3227" s="27"/>
      <c r="H3227" s="27"/>
      <c r="I3227" s="27"/>
      <c r="J3227" s="27"/>
      <c r="K3227" s="27"/>
      <c r="L3227" s="27"/>
    </row>
    <row r="3228" spans="1:12" ht="11.25" customHeight="1">
      <c r="A3228" s="33"/>
      <c r="B3228" s="33"/>
      <c r="C3228" s="28"/>
      <c r="D3228" s="28"/>
      <c r="E3228" s="28"/>
      <c r="F3228" s="28"/>
      <c r="G3228" s="28"/>
      <c r="H3228" s="28"/>
      <c r="I3228" s="28"/>
      <c r="J3228" s="28"/>
      <c r="K3228" s="28"/>
      <c r="L3228" s="28"/>
    </row>
    <row r="3229" spans="1:12" ht="11.25" customHeight="1">
      <c r="A3229" s="22"/>
      <c r="B3229" s="22"/>
      <c r="C3229" s="45"/>
      <c r="D3229" s="45"/>
      <c r="E3229" s="45"/>
      <c r="F3229" s="45"/>
      <c r="G3229" s="45"/>
      <c r="H3229" s="45"/>
      <c r="I3229" s="45"/>
      <c r="J3229" s="45"/>
      <c r="K3229" s="45"/>
      <c r="L3229" s="45"/>
    </row>
    <row r="3230" spans="1:12" ht="11.25" customHeight="1">
      <c r="A3230" s="30">
        <f t="shared" ref="A3230" si="679">A3221+1</f>
        <v>46009</v>
      </c>
      <c r="B3230" s="30"/>
      <c r="C3230" s="27"/>
      <c r="D3230" s="27"/>
      <c r="E3230" s="27"/>
      <c r="F3230" s="27"/>
      <c r="G3230" s="27"/>
      <c r="H3230" s="27"/>
      <c r="I3230" s="27"/>
      <c r="J3230" s="27"/>
      <c r="K3230" s="27"/>
      <c r="L3230" s="27"/>
    </row>
    <row r="3231" spans="1:12" ht="11.25" customHeight="1">
      <c r="A3231" s="30"/>
      <c r="B3231" s="30"/>
      <c r="C3231" s="27"/>
      <c r="D3231" s="27"/>
      <c r="E3231" s="27"/>
      <c r="F3231" s="27"/>
      <c r="G3231" s="27"/>
      <c r="H3231" s="27"/>
      <c r="I3231" s="27"/>
      <c r="J3231" s="27"/>
      <c r="K3231" s="27"/>
      <c r="L3231" s="27"/>
    </row>
    <row r="3232" spans="1:12" ht="11.25" customHeight="1">
      <c r="A3232" s="30"/>
      <c r="B3232" s="30"/>
      <c r="C3232" s="27"/>
      <c r="D3232" s="27"/>
      <c r="E3232" s="27"/>
      <c r="F3232" s="27"/>
      <c r="G3232" s="27"/>
      <c r="H3232" s="27"/>
      <c r="I3232" s="27"/>
      <c r="J3232" s="27"/>
      <c r="K3232" s="27"/>
      <c r="L3232" s="27"/>
    </row>
    <row r="3233" spans="1:12" ht="11.25" customHeight="1">
      <c r="A3233" s="30"/>
      <c r="B3233" s="30"/>
      <c r="C3233" s="27"/>
      <c r="D3233" s="27"/>
      <c r="E3233" s="27"/>
      <c r="F3233" s="27"/>
      <c r="G3233" s="27"/>
      <c r="H3233" s="27"/>
      <c r="I3233" s="27"/>
      <c r="J3233" s="27"/>
      <c r="K3233" s="27"/>
      <c r="L3233" s="27"/>
    </row>
    <row r="3234" spans="1:12" ht="11.25" customHeight="1">
      <c r="A3234" s="31">
        <f t="shared" ref="A3234" si="680">A3230</f>
        <v>46009</v>
      </c>
      <c r="B3234" s="31"/>
      <c r="C3234" s="27"/>
      <c r="D3234" s="27"/>
      <c r="E3234" s="27"/>
      <c r="F3234" s="27"/>
      <c r="G3234" s="27"/>
      <c r="H3234" s="27"/>
      <c r="I3234" s="27"/>
      <c r="J3234" s="27"/>
      <c r="K3234" s="27"/>
      <c r="L3234" s="27"/>
    </row>
    <row r="3235" spans="1:12" ht="11.25" customHeight="1">
      <c r="A3235" s="31"/>
      <c r="B3235" s="31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</row>
    <row r="3236" spans="1:12" ht="11.25" customHeight="1">
      <c r="A3236" s="32" t="str">
        <f>IF(COUNTIF($N$18:$N$60,A3230)=1,VLOOKUP(A3230,$N$18:$O$60,2,0),"")</f>
        <v/>
      </c>
      <c r="B3236" s="32"/>
      <c r="C3236" s="27"/>
      <c r="D3236" s="27"/>
      <c r="E3236" s="27"/>
      <c r="F3236" s="27"/>
      <c r="G3236" s="27"/>
      <c r="H3236" s="27"/>
      <c r="I3236" s="27"/>
      <c r="J3236" s="27"/>
      <c r="K3236" s="27"/>
      <c r="L3236" s="27"/>
    </row>
    <row r="3237" spans="1:12" ht="11.25" customHeight="1">
      <c r="A3237" s="33"/>
      <c r="B3237" s="33"/>
      <c r="C3237" s="28"/>
      <c r="D3237" s="28"/>
      <c r="E3237" s="28"/>
      <c r="F3237" s="28"/>
      <c r="G3237" s="28"/>
      <c r="H3237" s="28"/>
      <c r="I3237" s="28"/>
      <c r="J3237" s="28"/>
      <c r="K3237" s="28"/>
      <c r="L3237" s="28"/>
    </row>
    <row r="3238" spans="1:12" ht="11.25" customHeight="1">
      <c r="A3238" s="7"/>
      <c r="B3238" s="7"/>
      <c r="C3238" s="45"/>
      <c r="D3238" s="45"/>
      <c r="E3238" s="45"/>
      <c r="F3238" s="45"/>
      <c r="G3238" s="45"/>
      <c r="H3238" s="45"/>
      <c r="I3238" s="45"/>
      <c r="J3238" s="45"/>
      <c r="K3238" s="45"/>
      <c r="L3238" s="45"/>
    </row>
    <row r="3239" spans="1:12" ht="11.25" customHeight="1">
      <c r="A3239" s="30">
        <f t="shared" ref="A3239" si="681">A3230+1</f>
        <v>46010</v>
      </c>
      <c r="B3239" s="30"/>
      <c r="C3239" s="27"/>
      <c r="D3239" s="27"/>
      <c r="E3239" s="27"/>
      <c r="F3239" s="27"/>
      <c r="G3239" s="27"/>
      <c r="H3239" s="27"/>
      <c r="I3239" s="27"/>
      <c r="J3239" s="27"/>
      <c r="K3239" s="27"/>
      <c r="L3239" s="27"/>
    </row>
    <row r="3240" spans="1:12" ht="11.25" customHeight="1">
      <c r="A3240" s="30"/>
      <c r="B3240" s="30"/>
      <c r="C3240" s="27"/>
      <c r="D3240" s="27"/>
      <c r="E3240" s="27"/>
      <c r="F3240" s="27"/>
      <c r="G3240" s="27"/>
      <c r="H3240" s="27"/>
      <c r="I3240" s="27"/>
      <c r="J3240" s="27"/>
      <c r="K3240" s="27"/>
      <c r="L3240" s="27"/>
    </row>
    <row r="3241" spans="1:12" ht="11.25" customHeight="1">
      <c r="A3241" s="30"/>
      <c r="B3241" s="30"/>
      <c r="C3241" s="27"/>
      <c r="D3241" s="27"/>
      <c r="E3241" s="27"/>
      <c r="F3241" s="27"/>
      <c r="G3241" s="27"/>
      <c r="H3241" s="27"/>
      <c r="I3241" s="27"/>
      <c r="J3241" s="27"/>
      <c r="K3241" s="27"/>
      <c r="L3241" s="27"/>
    </row>
    <row r="3242" spans="1:12" ht="11.25" customHeight="1">
      <c r="A3242" s="30"/>
      <c r="B3242" s="30"/>
      <c r="C3242" s="27"/>
      <c r="D3242" s="27"/>
      <c r="E3242" s="27"/>
      <c r="F3242" s="27"/>
      <c r="G3242" s="27"/>
      <c r="H3242" s="27"/>
      <c r="I3242" s="27"/>
      <c r="J3242" s="27"/>
      <c r="K3242" s="27"/>
      <c r="L3242" s="27"/>
    </row>
    <row r="3243" spans="1:12" ht="11.25" customHeight="1">
      <c r="A3243" s="31">
        <f t="shared" ref="A3243" si="682">A3239</f>
        <v>46010</v>
      </c>
      <c r="B3243" s="31"/>
      <c r="C3243" s="27"/>
      <c r="D3243" s="27"/>
      <c r="E3243" s="27"/>
      <c r="F3243" s="27"/>
      <c r="G3243" s="27"/>
      <c r="H3243" s="27"/>
      <c r="I3243" s="27"/>
      <c r="J3243" s="27"/>
      <c r="K3243" s="27"/>
      <c r="L3243" s="27"/>
    </row>
    <row r="3244" spans="1:12" ht="11.25" customHeight="1">
      <c r="A3244" s="31"/>
      <c r="B3244" s="31"/>
      <c r="C3244" s="27"/>
      <c r="D3244" s="27"/>
      <c r="E3244" s="27"/>
      <c r="F3244" s="27"/>
      <c r="G3244" s="27"/>
      <c r="H3244" s="27"/>
      <c r="I3244" s="27"/>
      <c r="J3244" s="27"/>
      <c r="K3244" s="27"/>
      <c r="L3244" s="27"/>
    </row>
    <row r="3245" spans="1:12" ht="11.25" customHeight="1">
      <c r="A3245" s="32" t="str">
        <f>IF(COUNTIF($N$18:$N$60,A3239)=1,VLOOKUP(A3239,$N$18:$O$60,2,0),"")</f>
        <v/>
      </c>
      <c r="B3245" s="32"/>
      <c r="C3245" s="27"/>
      <c r="D3245" s="27"/>
      <c r="E3245" s="27"/>
      <c r="F3245" s="27"/>
      <c r="G3245" s="27"/>
      <c r="H3245" s="27"/>
      <c r="I3245" s="27"/>
      <c r="J3245" s="27"/>
      <c r="K3245" s="27"/>
      <c r="L3245" s="27"/>
    </row>
    <row r="3246" spans="1:12" ht="11.25" customHeight="1">
      <c r="A3246" s="33"/>
      <c r="B3246" s="33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</row>
    <row r="3247" spans="1:12" ht="11.25" customHeight="1">
      <c r="A3247" s="16"/>
      <c r="B3247" s="16"/>
      <c r="C3247" s="45"/>
      <c r="D3247" s="45"/>
      <c r="E3247" s="45"/>
      <c r="F3247" s="45"/>
      <c r="G3247" s="45"/>
      <c r="H3247" s="45"/>
      <c r="I3247" s="45"/>
      <c r="J3247" s="45"/>
      <c r="K3247" s="45"/>
      <c r="L3247" s="45"/>
    </row>
    <row r="3248" spans="1:12" ht="11.25" customHeight="1">
      <c r="A3248" s="39">
        <f t="shared" ref="A3248" si="683">A3239+1</f>
        <v>46011</v>
      </c>
      <c r="B3248" s="39"/>
      <c r="C3248" s="27"/>
      <c r="D3248" s="27"/>
      <c r="E3248" s="27"/>
      <c r="F3248" s="27"/>
      <c r="G3248" s="27"/>
      <c r="H3248" s="27"/>
      <c r="I3248" s="27"/>
      <c r="J3248" s="27"/>
      <c r="K3248" s="27"/>
      <c r="L3248" s="27"/>
    </row>
    <row r="3249" spans="1:12" ht="11.25" customHeight="1">
      <c r="A3249" s="39"/>
      <c r="B3249" s="39"/>
      <c r="C3249" s="27"/>
      <c r="D3249" s="27"/>
      <c r="E3249" s="27"/>
      <c r="F3249" s="27"/>
      <c r="G3249" s="27"/>
      <c r="H3249" s="27"/>
      <c r="I3249" s="27"/>
      <c r="J3249" s="27"/>
      <c r="K3249" s="27"/>
      <c r="L3249" s="27"/>
    </row>
    <row r="3250" spans="1:12" ht="11.25" customHeight="1">
      <c r="A3250" s="39"/>
      <c r="B3250" s="39"/>
      <c r="C3250" s="27"/>
      <c r="D3250" s="27"/>
      <c r="E3250" s="27"/>
      <c r="F3250" s="27"/>
      <c r="G3250" s="27"/>
      <c r="H3250" s="27"/>
      <c r="I3250" s="27"/>
      <c r="J3250" s="27"/>
      <c r="K3250" s="27"/>
      <c r="L3250" s="27"/>
    </row>
    <row r="3251" spans="1:12" ht="11.25" customHeight="1">
      <c r="A3251" s="39"/>
      <c r="B3251" s="39"/>
      <c r="C3251" s="27"/>
      <c r="D3251" s="27"/>
      <c r="E3251" s="27"/>
      <c r="F3251" s="27"/>
      <c r="G3251" s="27"/>
      <c r="H3251" s="27"/>
      <c r="I3251" s="27"/>
      <c r="J3251" s="27"/>
      <c r="K3251" s="27"/>
      <c r="L3251" s="27"/>
    </row>
    <row r="3252" spans="1:12" ht="11.25" customHeight="1">
      <c r="A3252" s="38">
        <f t="shared" ref="A3252" si="684">A3248</f>
        <v>46011</v>
      </c>
      <c r="B3252" s="38"/>
      <c r="C3252" s="27"/>
      <c r="D3252" s="27"/>
      <c r="E3252" s="27"/>
      <c r="F3252" s="27"/>
      <c r="G3252" s="27"/>
      <c r="H3252" s="27"/>
      <c r="I3252" s="27"/>
      <c r="J3252" s="27"/>
      <c r="K3252" s="27"/>
      <c r="L3252" s="27"/>
    </row>
    <row r="3253" spans="1:12" ht="11.25" customHeight="1">
      <c r="A3253" s="38"/>
      <c r="B3253" s="38"/>
      <c r="C3253" s="27"/>
      <c r="D3253" s="27"/>
      <c r="E3253" s="27"/>
      <c r="F3253" s="27"/>
      <c r="G3253" s="27"/>
      <c r="H3253" s="27"/>
      <c r="I3253" s="27"/>
      <c r="J3253" s="27"/>
      <c r="K3253" s="27"/>
      <c r="L3253" s="27"/>
    </row>
    <row r="3254" spans="1:12" ht="11.25" customHeight="1">
      <c r="A3254" s="36" t="str">
        <f>IF(COUNTIF($N$18:$N$60,A3248)=1,VLOOKUP(A3248,$N$18:$O$60,2,0),"")</f>
        <v/>
      </c>
      <c r="B3254" s="36"/>
      <c r="C3254" s="27"/>
      <c r="D3254" s="27"/>
      <c r="E3254" s="27"/>
      <c r="F3254" s="27"/>
      <c r="G3254" s="27"/>
      <c r="H3254" s="27"/>
      <c r="I3254" s="27"/>
      <c r="J3254" s="27"/>
      <c r="K3254" s="27"/>
      <c r="L3254" s="27"/>
    </row>
    <row r="3255" spans="1:12" ht="11.25" customHeight="1">
      <c r="A3255" s="37"/>
      <c r="B3255" s="37"/>
      <c r="C3255" s="28"/>
      <c r="D3255" s="28"/>
      <c r="E3255" s="28"/>
      <c r="F3255" s="28"/>
      <c r="G3255" s="28"/>
      <c r="H3255" s="28"/>
      <c r="I3255" s="28"/>
      <c r="J3255" s="28"/>
      <c r="K3255" s="28"/>
      <c r="L3255" s="28"/>
    </row>
    <row r="3256" spans="1:12" ht="11.25" customHeight="1">
      <c r="A3256" s="19"/>
      <c r="B3256" s="19"/>
      <c r="C3256" s="45"/>
      <c r="D3256" s="45"/>
      <c r="E3256" s="45"/>
      <c r="F3256" s="45"/>
      <c r="G3256" s="45"/>
      <c r="H3256" s="45"/>
      <c r="I3256" s="45"/>
      <c r="J3256" s="45"/>
      <c r="K3256" s="45"/>
      <c r="L3256" s="45"/>
    </row>
    <row r="3257" spans="1:12" ht="11.25" customHeight="1">
      <c r="A3257" s="39">
        <f t="shared" ref="A3257" si="685">A3248+1</f>
        <v>46012</v>
      </c>
      <c r="B3257" s="39"/>
      <c r="C3257" s="27"/>
      <c r="D3257" s="27"/>
      <c r="E3257" s="27"/>
      <c r="F3257" s="27"/>
      <c r="G3257" s="27"/>
      <c r="H3257" s="27"/>
      <c r="I3257" s="27"/>
      <c r="J3257" s="27"/>
      <c r="K3257" s="27"/>
      <c r="L3257" s="27"/>
    </row>
    <row r="3258" spans="1:12" ht="11.25" customHeight="1">
      <c r="A3258" s="39"/>
      <c r="B3258" s="39"/>
      <c r="C3258" s="27"/>
      <c r="D3258" s="27"/>
      <c r="E3258" s="27"/>
      <c r="F3258" s="27"/>
      <c r="G3258" s="27"/>
      <c r="H3258" s="27"/>
      <c r="I3258" s="27"/>
      <c r="J3258" s="27"/>
      <c r="K3258" s="27"/>
      <c r="L3258" s="27"/>
    </row>
    <row r="3259" spans="1:12" ht="11.25" customHeight="1">
      <c r="A3259" s="39"/>
      <c r="B3259" s="39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</row>
    <row r="3260" spans="1:12" ht="11.25" customHeight="1">
      <c r="A3260" s="39"/>
      <c r="B3260" s="39"/>
      <c r="C3260" s="27"/>
      <c r="D3260" s="27"/>
      <c r="E3260" s="27"/>
      <c r="F3260" s="27"/>
      <c r="G3260" s="27"/>
      <c r="H3260" s="27"/>
      <c r="I3260" s="27"/>
      <c r="J3260" s="27"/>
      <c r="K3260" s="27"/>
      <c r="L3260" s="27"/>
    </row>
    <row r="3261" spans="1:12" ht="11.25" customHeight="1">
      <c r="A3261" s="38">
        <f t="shared" ref="A3261" si="686">A3257</f>
        <v>46012</v>
      </c>
      <c r="B3261" s="38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</row>
    <row r="3262" spans="1:12" ht="11.25" customHeight="1">
      <c r="A3262" s="38"/>
      <c r="B3262" s="38"/>
      <c r="C3262" s="27"/>
      <c r="D3262" s="27"/>
      <c r="E3262" s="27"/>
      <c r="F3262" s="27"/>
      <c r="G3262" s="27"/>
      <c r="H3262" s="27"/>
      <c r="I3262" s="27"/>
      <c r="J3262" s="27"/>
      <c r="K3262" s="27"/>
      <c r="L3262" s="27"/>
    </row>
    <row r="3263" spans="1:12" ht="11.25" customHeight="1">
      <c r="A3263" s="36" t="str">
        <f>IF(COUNTIF($N$18:$N$60,A3257)=1,VLOOKUP(A3257,$N$18:$O$60,2,0),"")</f>
        <v>4. Advent</v>
      </c>
      <c r="B3263" s="36"/>
      <c r="C3263" s="27"/>
      <c r="D3263" s="27"/>
      <c r="E3263" s="27"/>
      <c r="F3263" s="27"/>
      <c r="G3263" s="27"/>
      <c r="H3263" s="27"/>
      <c r="I3263" s="27"/>
      <c r="J3263" s="27"/>
      <c r="K3263" s="27"/>
      <c r="L3263" s="27"/>
    </row>
    <row r="3264" spans="1:12" ht="11.25" customHeight="1">
      <c r="A3264" s="37"/>
      <c r="B3264" s="37"/>
      <c r="C3264" s="28"/>
      <c r="D3264" s="28"/>
      <c r="E3264" s="28"/>
      <c r="F3264" s="28"/>
      <c r="G3264" s="28"/>
      <c r="H3264" s="28"/>
      <c r="I3264" s="28"/>
      <c r="J3264" s="28"/>
      <c r="K3264" s="28"/>
      <c r="L3264" s="28"/>
    </row>
    <row r="3265" spans="1:12" ht="33.75" customHeight="1">
      <c r="A3265" s="40">
        <f>TRUNC((A3267-WEEKDAY(A3267,2)-DATE(YEAR(A3267+4-WEEKDAY(A3267,2)),1,-10))/7)</f>
        <v>52</v>
      </c>
      <c r="B3265" s="40"/>
      <c r="C3265" s="35" t="str">
        <f>IF(MONTH(A3267)=MONTH(A3321),VLOOKUP(MONTH(A3267),$R$1:$S$12,2,2)&amp;" "&amp;YEAR(A3267),VLOOKUP(MONTH(A3267),$R$1:$S$12,2,2)&amp;" "&amp;YEAR(A3267)&amp;" / "&amp;VLOOKUP(MONTH(A3321),$R$1:$S$12,2,2)&amp;" "&amp;YEAR(A3321))</f>
        <v>Dezember 2025</v>
      </c>
      <c r="D3265" s="35"/>
      <c r="E3265" s="35"/>
      <c r="F3265" s="35"/>
      <c r="G3265" s="35"/>
      <c r="H3265" s="35"/>
      <c r="I3265" s="35"/>
      <c r="J3265" s="35"/>
      <c r="K3265" s="35"/>
      <c r="L3265" s="35"/>
    </row>
    <row r="3266" spans="1:12" ht="11.25" customHeight="1">
      <c r="A3266" s="21"/>
      <c r="B3266" s="21"/>
      <c r="C3266" s="45"/>
      <c r="D3266" s="45"/>
      <c r="E3266" s="45"/>
      <c r="F3266" s="45"/>
      <c r="G3266" s="45"/>
      <c r="H3266" s="45"/>
      <c r="I3266" s="45"/>
      <c r="J3266" s="45"/>
      <c r="K3266" s="45"/>
      <c r="L3266" s="45"/>
    </row>
    <row r="3267" spans="1:12" ht="11.25" customHeight="1">
      <c r="A3267" s="30">
        <f t="shared" ref="A3267" si="687">A3257+1</f>
        <v>46013</v>
      </c>
      <c r="B3267" s="30"/>
      <c r="C3267" s="27"/>
      <c r="D3267" s="27"/>
      <c r="E3267" s="27"/>
      <c r="F3267" s="27"/>
      <c r="G3267" s="27"/>
      <c r="H3267" s="27"/>
      <c r="I3267" s="27"/>
      <c r="J3267" s="27"/>
      <c r="K3267" s="27"/>
      <c r="L3267" s="27"/>
    </row>
    <row r="3268" spans="1:12" ht="11.25" customHeight="1">
      <c r="A3268" s="30"/>
      <c r="B3268" s="30"/>
      <c r="C3268" s="27"/>
      <c r="D3268" s="27"/>
      <c r="E3268" s="27"/>
      <c r="F3268" s="27"/>
      <c r="G3268" s="27"/>
      <c r="H3268" s="27"/>
      <c r="I3268" s="27"/>
      <c r="J3268" s="27"/>
      <c r="K3268" s="27"/>
      <c r="L3268" s="27"/>
    </row>
    <row r="3269" spans="1:12" ht="11.25" customHeight="1">
      <c r="A3269" s="30"/>
      <c r="B3269" s="30"/>
      <c r="C3269" s="27"/>
      <c r="D3269" s="27"/>
      <c r="E3269" s="27"/>
      <c r="F3269" s="27"/>
      <c r="G3269" s="27"/>
      <c r="H3269" s="27"/>
      <c r="I3269" s="27"/>
      <c r="J3269" s="27"/>
      <c r="K3269" s="27"/>
      <c r="L3269" s="27"/>
    </row>
    <row r="3270" spans="1:12" ht="11.25" customHeight="1">
      <c r="A3270" s="30"/>
      <c r="B3270" s="30"/>
      <c r="C3270" s="27"/>
      <c r="D3270" s="27"/>
      <c r="E3270" s="27"/>
      <c r="F3270" s="27"/>
      <c r="G3270" s="27"/>
      <c r="H3270" s="27"/>
      <c r="I3270" s="27"/>
      <c r="J3270" s="27"/>
      <c r="K3270" s="27"/>
      <c r="L3270" s="27"/>
    </row>
    <row r="3271" spans="1:12" ht="11.25" customHeight="1">
      <c r="A3271" s="31">
        <f t="shared" ref="A3271" si="688">A3267</f>
        <v>46013</v>
      </c>
      <c r="B3271" s="31"/>
      <c r="C3271" s="27"/>
      <c r="D3271" s="27"/>
      <c r="E3271" s="27"/>
      <c r="F3271" s="27"/>
      <c r="G3271" s="27"/>
      <c r="H3271" s="27"/>
      <c r="I3271" s="27"/>
      <c r="J3271" s="27"/>
      <c r="K3271" s="27"/>
      <c r="L3271" s="27"/>
    </row>
    <row r="3272" spans="1:12" ht="11.25" customHeight="1">
      <c r="A3272" s="31"/>
      <c r="B3272" s="31"/>
      <c r="C3272" s="27"/>
      <c r="D3272" s="27"/>
      <c r="E3272" s="27"/>
      <c r="F3272" s="27"/>
      <c r="G3272" s="27"/>
      <c r="H3272" s="27"/>
      <c r="I3272" s="27"/>
      <c r="J3272" s="27"/>
      <c r="K3272" s="27"/>
      <c r="L3272" s="27"/>
    </row>
    <row r="3273" spans="1:12" ht="11.25" customHeight="1">
      <c r="A3273" s="32" t="str">
        <f>IF(COUNTIF($N$18:$N$60,A3267)=1,VLOOKUP(A3267,$N$18:$O$60,2,0),"")</f>
        <v/>
      </c>
      <c r="B3273" s="32"/>
      <c r="C3273" s="27"/>
      <c r="D3273" s="27"/>
      <c r="E3273" s="27"/>
      <c r="F3273" s="27"/>
      <c r="G3273" s="27"/>
      <c r="H3273" s="27"/>
      <c r="I3273" s="27"/>
      <c r="J3273" s="27"/>
      <c r="K3273" s="27"/>
      <c r="L3273" s="27"/>
    </row>
    <row r="3274" spans="1:12" ht="11.25" customHeight="1">
      <c r="A3274" s="33"/>
      <c r="B3274" s="33"/>
      <c r="C3274" s="28"/>
      <c r="D3274" s="28"/>
      <c r="E3274" s="28"/>
      <c r="F3274" s="28"/>
      <c r="G3274" s="28"/>
      <c r="H3274" s="28"/>
      <c r="I3274" s="28"/>
      <c r="J3274" s="28"/>
      <c r="K3274" s="28"/>
      <c r="L3274" s="28"/>
    </row>
    <row r="3275" spans="1:12" ht="11.25" customHeight="1">
      <c r="A3275" s="21"/>
      <c r="B3275" s="21"/>
      <c r="C3275" s="45"/>
      <c r="D3275" s="45"/>
      <c r="E3275" s="45"/>
      <c r="F3275" s="45"/>
      <c r="G3275" s="45"/>
      <c r="H3275" s="45"/>
      <c r="I3275" s="45"/>
      <c r="J3275" s="45"/>
      <c r="K3275" s="45"/>
      <c r="L3275" s="45"/>
    </row>
    <row r="3276" spans="1:12" ht="11.25" customHeight="1">
      <c r="A3276" s="30">
        <f t="shared" ref="A3276" si="689">A3267+1</f>
        <v>46014</v>
      </c>
      <c r="B3276" s="30"/>
      <c r="C3276" s="27"/>
      <c r="D3276" s="27"/>
      <c r="E3276" s="27"/>
      <c r="F3276" s="27"/>
      <c r="G3276" s="27"/>
      <c r="H3276" s="27"/>
      <c r="I3276" s="27"/>
      <c r="J3276" s="27"/>
      <c r="K3276" s="27"/>
      <c r="L3276" s="27"/>
    </row>
    <row r="3277" spans="1:12" ht="11.25" customHeight="1">
      <c r="A3277" s="30"/>
      <c r="B3277" s="30"/>
      <c r="C3277" s="27"/>
      <c r="D3277" s="27"/>
      <c r="E3277" s="27"/>
      <c r="F3277" s="27"/>
      <c r="G3277" s="27"/>
      <c r="H3277" s="27"/>
      <c r="I3277" s="27"/>
      <c r="J3277" s="27"/>
      <c r="K3277" s="27"/>
      <c r="L3277" s="27"/>
    </row>
    <row r="3278" spans="1:12" ht="11.25" customHeight="1">
      <c r="A3278" s="30"/>
      <c r="B3278" s="30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</row>
    <row r="3279" spans="1:12" ht="11.25" customHeight="1">
      <c r="A3279" s="30"/>
      <c r="B3279" s="30"/>
      <c r="C3279" s="27"/>
      <c r="D3279" s="27"/>
      <c r="E3279" s="27"/>
      <c r="F3279" s="27"/>
      <c r="G3279" s="27"/>
      <c r="H3279" s="27"/>
      <c r="I3279" s="27"/>
      <c r="J3279" s="27"/>
      <c r="K3279" s="27"/>
      <c r="L3279" s="27"/>
    </row>
    <row r="3280" spans="1:12" ht="11.25" customHeight="1">
      <c r="A3280" s="31">
        <f t="shared" ref="A3280" si="690">A3276</f>
        <v>46014</v>
      </c>
      <c r="B3280" s="31"/>
      <c r="C3280" s="27"/>
      <c r="D3280" s="27"/>
      <c r="E3280" s="27"/>
      <c r="F3280" s="27"/>
      <c r="G3280" s="27"/>
      <c r="H3280" s="27"/>
      <c r="I3280" s="27"/>
      <c r="J3280" s="27"/>
      <c r="K3280" s="27"/>
      <c r="L3280" s="27"/>
    </row>
    <row r="3281" spans="1:12" ht="11.25" customHeight="1">
      <c r="A3281" s="31"/>
      <c r="B3281" s="31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</row>
    <row r="3282" spans="1:12" ht="11.25" customHeight="1">
      <c r="A3282" s="32" t="str">
        <f>IF(COUNTIF($N$18:$N$60,A3276)=1,VLOOKUP(A3276,$N$18:$O$60,2,0),"")</f>
        <v/>
      </c>
      <c r="B3282" s="32"/>
      <c r="C3282" s="27"/>
      <c r="D3282" s="27"/>
      <c r="E3282" s="27"/>
      <c r="F3282" s="27"/>
      <c r="G3282" s="27"/>
      <c r="H3282" s="27"/>
      <c r="I3282" s="27"/>
      <c r="J3282" s="27"/>
      <c r="K3282" s="27"/>
      <c r="L3282" s="27"/>
    </row>
    <row r="3283" spans="1:12" ht="11.25" customHeight="1">
      <c r="A3283" s="33"/>
      <c r="B3283" s="33"/>
      <c r="C3283" s="28"/>
      <c r="D3283" s="28"/>
      <c r="E3283" s="28"/>
      <c r="F3283" s="28"/>
      <c r="G3283" s="28"/>
      <c r="H3283" s="28"/>
      <c r="I3283" s="28"/>
      <c r="J3283" s="28"/>
      <c r="K3283" s="28"/>
      <c r="L3283" s="28"/>
    </row>
    <row r="3284" spans="1:12" ht="11.25" customHeight="1">
      <c r="A3284" s="22"/>
      <c r="B3284" s="22"/>
      <c r="C3284" s="45"/>
      <c r="D3284" s="45"/>
      <c r="E3284" s="45"/>
      <c r="F3284" s="45"/>
      <c r="G3284" s="45"/>
      <c r="H3284" s="45"/>
      <c r="I3284" s="45"/>
      <c r="J3284" s="45"/>
      <c r="K3284" s="45"/>
      <c r="L3284" s="45"/>
    </row>
    <row r="3285" spans="1:12" ht="11.25" customHeight="1">
      <c r="A3285" s="30">
        <f t="shared" ref="A3285" si="691">A3276+1</f>
        <v>46015</v>
      </c>
      <c r="B3285" s="30"/>
      <c r="C3285" s="27"/>
      <c r="D3285" s="27"/>
      <c r="E3285" s="27"/>
      <c r="F3285" s="27"/>
      <c r="G3285" s="27"/>
      <c r="H3285" s="27"/>
      <c r="I3285" s="27"/>
      <c r="J3285" s="27"/>
      <c r="K3285" s="27"/>
      <c r="L3285" s="27"/>
    </row>
    <row r="3286" spans="1:12" ht="11.25" customHeight="1">
      <c r="A3286" s="30"/>
      <c r="B3286" s="30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</row>
    <row r="3287" spans="1:12" ht="11.25" customHeight="1">
      <c r="A3287" s="30"/>
      <c r="B3287" s="30"/>
      <c r="C3287" s="27"/>
      <c r="D3287" s="27"/>
      <c r="E3287" s="27"/>
      <c r="F3287" s="27"/>
      <c r="G3287" s="27"/>
      <c r="H3287" s="27"/>
      <c r="I3287" s="27"/>
      <c r="J3287" s="27"/>
      <c r="K3287" s="27"/>
      <c r="L3287" s="27"/>
    </row>
    <row r="3288" spans="1:12" ht="11.25" customHeight="1">
      <c r="A3288" s="30"/>
      <c r="B3288" s="30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</row>
    <row r="3289" spans="1:12" ht="11.25" customHeight="1">
      <c r="A3289" s="31">
        <f t="shared" ref="A3289" si="692">A3285</f>
        <v>46015</v>
      </c>
      <c r="B3289" s="31"/>
      <c r="C3289" s="27"/>
      <c r="D3289" s="27"/>
      <c r="E3289" s="27"/>
      <c r="F3289" s="27"/>
      <c r="G3289" s="27"/>
      <c r="H3289" s="27"/>
      <c r="I3289" s="27"/>
      <c r="J3289" s="27"/>
      <c r="K3289" s="27"/>
      <c r="L3289" s="27"/>
    </row>
    <row r="3290" spans="1:12" ht="11.25" customHeight="1">
      <c r="A3290" s="31"/>
      <c r="B3290" s="31"/>
      <c r="C3290" s="27"/>
      <c r="D3290" s="27"/>
      <c r="E3290" s="27"/>
      <c r="F3290" s="27"/>
      <c r="G3290" s="27"/>
      <c r="H3290" s="27"/>
      <c r="I3290" s="27"/>
      <c r="J3290" s="27"/>
      <c r="K3290" s="27"/>
      <c r="L3290" s="27"/>
    </row>
    <row r="3291" spans="1:12" ht="11.25" customHeight="1">
      <c r="A3291" s="32" t="str">
        <f>IF(COUNTIF($N$18:$N$60,A3285)=1,VLOOKUP(A3285,$N$18:$O$60,2,0),"")</f>
        <v>Heiligabend</v>
      </c>
      <c r="B3291" s="32"/>
      <c r="C3291" s="27"/>
      <c r="D3291" s="27"/>
      <c r="E3291" s="27"/>
      <c r="F3291" s="27"/>
      <c r="G3291" s="27"/>
      <c r="H3291" s="27"/>
      <c r="I3291" s="27"/>
      <c r="J3291" s="27"/>
      <c r="K3291" s="27"/>
      <c r="L3291" s="27"/>
    </row>
    <row r="3292" spans="1:12" ht="11.25" customHeight="1">
      <c r="A3292" s="33"/>
      <c r="B3292" s="33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</row>
    <row r="3293" spans="1:12" ht="11.25" customHeight="1">
      <c r="A3293" s="22"/>
      <c r="B3293" s="22"/>
      <c r="C3293" s="45"/>
      <c r="D3293" s="45"/>
      <c r="E3293" s="45"/>
      <c r="F3293" s="45"/>
      <c r="G3293" s="45"/>
      <c r="H3293" s="45"/>
      <c r="I3293" s="45"/>
      <c r="J3293" s="45"/>
      <c r="K3293" s="45"/>
      <c r="L3293" s="45"/>
    </row>
    <row r="3294" spans="1:12" ht="11.25" customHeight="1">
      <c r="A3294" s="30">
        <f t="shared" ref="A3294" si="693">A3285+1</f>
        <v>46016</v>
      </c>
      <c r="B3294" s="30"/>
      <c r="C3294" s="27"/>
      <c r="D3294" s="27"/>
      <c r="E3294" s="27"/>
      <c r="F3294" s="27"/>
      <c r="G3294" s="27"/>
      <c r="H3294" s="27"/>
      <c r="I3294" s="27"/>
      <c r="J3294" s="27"/>
      <c r="K3294" s="27"/>
      <c r="L3294" s="27"/>
    </row>
    <row r="3295" spans="1:12" ht="11.25" customHeight="1">
      <c r="A3295" s="30"/>
      <c r="B3295" s="30"/>
      <c r="C3295" s="27"/>
      <c r="D3295" s="27"/>
      <c r="E3295" s="27"/>
      <c r="F3295" s="27"/>
      <c r="G3295" s="27"/>
      <c r="H3295" s="27"/>
      <c r="I3295" s="27"/>
      <c r="J3295" s="27"/>
      <c r="K3295" s="27"/>
      <c r="L3295" s="27"/>
    </row>
    <row r="3296" spans="1:12" ht="11.25" customHeight="1">
      <c r="A3296" s="30"/>
      <c r="B3296" s="30"/>
      <c r="C3296" s="27"/>
      <c r="D3296" s="27"/>
      <c r="E3296" s="27"/>
      <c r="F3296" s="27"/>
      <c r="G3296" s="27"/>
      <c r="H3296" s="27"/>
      <c r="I3296" s="27"/>
      <c r="J3296" s="27"/>
      <c r="K3296" s="27"/>
      <c r="L3296" s="27"/>
    </row>
    <row r="3297" spans="1:12" ht="11.25" customHeight="1">
      <c r="A3297" s="30"/>
      <c r="B3297" s="30"/>
      <c r="C3297" s="27"/>
      <c r="D3297" s="27"/>
      <c r="E3297" s="27"/>
      <c r="F3297" s="27"/>
      <c r="G3297" s="27"/>
      <c r="H3297" s="27"/>
      <c r="I3297" s="27"/>
      <c r="J3297" s="27"/>
      <c r="K3297" s="27"/>
      <c r="L3297" s="27"/>
    </row>
    <row r="3298" spans="1:12" ht="11.25" customHeight="1">
      <c r="A3298" s="31">
        <f t="shared" ref="A3298" si="694">A3294</f>
        <v>46016</v>
      </c>
      <c r="B3298" s="31"/>
      <c r="C3298" s="27"/>
      <c r="D3298" s="27"/>
      <c r="E3298" s="27"/>
      <c r="F3298" s="27"/>
      <c r="G3298" s="27"/>
      <c r="H3298" s="27"/>
      <c r="I3298" s="27"/>
      <c r="J3298" s="27"/>
      <c r="K3298" s="27"/>
      <c r="L3298" s="27"/>
    </row>
    <row r="3299" spans="1:12" ht="11.25" customHeight="1">
      <c r="A3299" s="31"/>
      <c r="B3299" s="31"/>
      <c r="C3299" s="27"/>
      <c r="D3299" s="27"/>
      <c r="E3299" s="27"/>
      <c r="F3299" s="27"/>
      <c r="G3299" s="27"/>
      <c r="H3299" s="27"/>
      <c r="I3299" s="27"/>
      <c r="J3299" s="27"/>
      <c r="K3299" s="27"/>
      <c r="L3299" s="27"/>
    </row>
    <row r="3300" spans="1:12" ht="11.25" customHeight="1">
      <c r="A3300" s="32" t="str">
        <f>IF(COUNTIF($N$18:$N$60,A3294)=1,VLOOKUP(A3294,$N$18:$O$60,2,0),"")</f>
        <v>1. Weihnachtsfeiertag</v>
      </c>
      <c r="B3300" s="32"/>
      <c r="C3300" s="27"/>
      <c r="D3300" s="27"/>
      <c r="E3300" s="27"/>
      <c r="F3300" s="27"/>
      <c r="G3300" s="27"/>
      <c r="H3300" s="27"/>
      <c r="I3300" s="27"/>
      <c r="J3300" s="27"/>
      <c r="K3300" s="27"/>
      <c r="L3300" s="27"/>
    </row>
    <row r="3301" spans="1:12" ht="11.25" customHeight="1">
      <c r="A3301" s="33"/>
      <c r="B3301" s="33"/>
      <c r="C3301" s="28"/>
      <c r="D3301" s="28"/>
      <c r="E3301" s="28"/>
      <c r="F3301" s="28"/>
      <c r="G3301" s="28"/>
      <c r="H3301" s="28"/>
      <c r="I3301" s="28"/>
      <c r="J3301" s="28"/>
      <c r="K3301" s="28"/>
      <c r="L3301" s="28"/>
    </row>
    <row r="3302" spans="1:12" ht="11.25" customHeight="1">
      <c r="A3302" s="7"/>
      <c r="B3302" s="7"/>
      <c r="C3302" s="45"/>
      <c r="D3302" s="45"/>
      <c r="E3302" s="45"/>
      <c r="F3302" s="45"/>
      <c r="G3302" s="45"/>
      <c r="H3302" s="45"/>
      <c r="I3302" s="45"/>
      <c r="J3302" s="45"/>
      <c r="K3302" s="45"/>
      <c r="L3302" s="45"/>
    </row>
    <row r="3303" spans="1:12" ht="11.25" customHeight="1">
      <c r="A3303" s="30">
        <f t="shared" ref="A3303" si="695">A3294+1</f>
        <v>46017</v>
      </c>
      <c r="B3303" s="30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</row>
    <row r="3304" spans="1:12" ht="11.25" customHeight="1">
      <c r="A3304" s="30"/>
      <c r="B3304" s="30"/>
      <c r="C3304" s="27"/>
      <c r="D3304" s="27"/>
      <c r="E3304" s="27"/>
      <c r="F3304" s="27"/>
      <c r="G3304" s="27"/>
      <c r="H3304" s="27"/>
      <c r="I3304" s="27"/>
      <c r="J3304" s="27"/>
      <c r="K3304" s="27"/>
      <c r="L3304" s="27"/>
    </row>
    <row r="3305" spans="1:12" ht="11.25" customHeight="1">
      <c r="A3305" s="30"/>
      <c r="B3305" s="30"/>
      <c r="C3305" s="27"/>
      <c r="D3305" s="27"/>
      <c r="E3305" s="27"/>
      <c r="F3305" s="27"/>
      <c r="G3305" s="27"/>
      <c r="H3305" s="27"/>
      <c r="I3305" s="27"/>
      <c r="J3305" s="27"/>
      <c r="K3305" s="27"/>
      <c r="L3305" s="27"/>
    </row>
    <row r="3306" spans="1:12" ht="11.25" customHeight="1">
      <c r="A3306" s="30"/>
      <c r="B3306" s="30"/>
      <c r="C3306" s="27"/>
      <c r="D3306" s="27"/>
      <c r="E3306" s="27"/>
      <c r="F3306" s="27"/>
      <c r="G3306" s="27"/>
      <c r="H3306" s="27"/>
      <c r="I3306" s="27"/>
      <c r="J3306" s="27"/>
      <c r="K3306" s="27"/>
      <c r="L3306" s="27"/>
    </row>
    <row r="3307" spans="1:12" ht="11.25" customHeight="1">
      <c r="A3307" s="31">
        <f t="shared" ref="A3307" si="696">A3303</f>
        <v>46017</v>
      </c>
      <c r="B3307" s="31"/>
      <c r="C3307" s="27"/>
      <c r="D3307" s="27"/>
      <c r="E3307" s="27"/>
      <c r="F3307" s="27"/>
      <c r="G3307" s="27"/>
      <c r="H3307" s="27"/>
      <c r="I3307" s="27"/>
      <c r="J3307" s="27"/>
      <c r="K3307" s="27"/>
      <c r="L3307" s="27"/>
    </row>
    <row r="3308" spans="1:12" ht="11.25" customHeight="1">
      <c r="A3308" s="31"/>
      <c r="B3308" s="31"/>
      <c r="C3308" s="27"/>
      <c r="D3308" s="27"/>
      <c r="E3308" s="27"/>
      <c r="F3308" s="27"/>
      <c r="G3308" s="27"/>
      <c r="H3308" s="27"/>
      <c r="I3308" s="27"/>
      <c r="J3308" s="27"/>
      <c r="K3308" s="27"/>
      <c r="L3308" s="27"/>
    </row>
    <row r="3309" spans="1:12" ht="11.25" customHeight="1">
      <c r="A3309" s="32" t="str">
        <f>IF(COUNTIF($N$18:$N$60,A3303)=1,VLOOKUP(A3303,$N$18:$O$60,2,0),"")</f>
        <v>2. Weihnachtsfeiertag</v>
      </c>
      <c r="B3309" s="32"/>
      <c r="C3309" s="27"/>
      <c r="D3309" s="27"/>
      <c r="E3309" s="27"/>
      <c r="F3309" s="27"/>
      <c r="G3309" s="27"/>
      <c r="H3309" s="27"/>
      <c r="I3309" s="27"/>
      <c r="J3309" s="27"/>
      <c r="K3309" s="27"/>
      <c r="L3309" s="27"/>
    </row>
    <row r="3310" spans="1:12" ht="11.25" customHeight="1">
      <c r="A3310" s="33"/>
      <c r="B3310" s="33"/>
      <c r="C3310" s="28"/>
      <c r="D3310" s="28"/>
      <c r="E3310" s="28"/>
      <c r="F3310" s="28"/>
      <c r="G3310" s="28"/>
      <c r="H3310" s="28"/>
      <c r="I3310" s="28"/>
      <c r="J3310" s="28"/>
      <c r="K3310" s="28"/>
      <c r="L3310" s="28"/>
    </row>
    <row r="3311" spans="1:12" ht="11.25" customHeight="1">
      <c r="A3311" s="16"/>
      <c r="B3311" s="16"/>
      <c r="C3311" s="45"/>
      <c r="D3311" s="45"/>
      <c r="E3311" s="45"/>
      <c r="F3311" s="45"/>
      <c r="G3311" s="45"/>
      <c r="H3311" s="45"/>
      <c r="I3311" s="45"/>
      <c r="J3311" s="45"/>
      <c r="K3311" s="45"/>
      <c r="L3311" s="45"/>
    </row>
    <row r="3312" spans="1:12" ht="11.25" customHeight="1">
      <c r="A3312" s="39">
        <f t="shared" ref="A3312" si="697">A3303+1</f>
        <v>46018</v>
      </c>
      <c r="B3312" s="39"/>
      <c r="C3312" s="27"/>
      <c r="D3312" s="27"/>
      <c r="E3312" s="27"/>
      <c r="F3312" s="27"/>
      <c r="G3312" s="27"/>
      <c r="H3312" s="27"/>
      <c r="I3312" s="27"/>
      <c r="J3312" s="27"/>
      <c r="K3312" s="27"/>
      <c r="L3312" s="27"/>
    </row>
    <row r="3313" spans="1:12" ht="11.25" customHeight="1">
      <c r="A3313" s="39"/>
      <c r="B3313" s="39"/>
      <c r="C3313" s="27"/>
      <c r="D3313" s="27"/>
      <c r="E3313" s="27"/>
      <c r="F3313" s="27"/>
      <c r="G3313" s="27"/>
      <c r="H3313" s="27"/>
      <c r="I3313" s="27"/>
      <c r="J3313" s="27"/>
      <c r="K3313" s="27"/>
      <c r="L3313" s="27"/>
    </row>
    <row r="3314" spans="1:12" ht="11.25" customHeight="1">
      <c r="A3314" s="39"/>
      <c r="B3314" s="39"/>
      <c r="C3314" s="27"/>
      <c r="D3314" s="27"/>
      <c r="E3314" s="27"/>
      <c r="F3314" s="27"/>
      <c r="G3314" s="27"/>
      <c r="H3314" s="27"/>
      <c r="I3314" s="27"/>
      <c r="J3314" s="27"/>
      <c r="K3314" s="27"/>
      <c r="L3314" s="27"/>
    </row>
    <row r="3315" spans="1:12" ht="11.25" customHeight="1">
      <c r="A3315" s="39"/>
      <c r="B3315" s="39"/>
      <c r="C3315" s="27"/>
      <c r="D3315" s="27"/>
      <c r="E3315" s="27"/>
      <c r="F3315" s="27"/>
      <c r="G3315" s="27"/>
      <c r="H3315" s="27"/>
      <c r="I3315" s="27"/>
      <c r="J3315" s="27"/>
      <c r="K3315" s="27"/>
      <c r="L3315" s="27"/>
    </row>
    <row r="3316" spans="1:12" ht="11.25" customHeight="1">
      <c r="A3316" s="38">
        <f t="shared" ref="A3316" si="698">A3312</f>
        <v>46018</v>
      </c>
      <c r="B3316" s="38"/>
      <c r="C3316" s="27"/>
      <c r="D3316" s="27"/>
      <c r="E3316" s="27"/>
      <c r="F3316" s="27"/>
      <c r="G3316" s="27"/>
      <c r="H3316" s="27"/>
      <c r="I3316" s="27"/>
      <c r="J3316" s="27"/>
      <c r="K3316" s="27"/>
      <c r="L3316" s="27"/>
    </row>
    <row r="3317" spans="1:12" ht="11.25" customHeight="1">
      <c r="A3317" s="38"/>
      <c r="B3317" s="38"/>
      <c r="C3317" s="27"/>
      <c r="D3317" s="27"/>
      <c r="E3317" s="27"/>
      <c r="F3317" s="27"/>
      <c r="G3317" s="27"/>
      <c r="H3317" s="27"/>
      <c r="I3317" s="27"/>
      <c r="J3317" s="27"/>
      <c r="K3317" s="27"/>
      <c r="L3317" s="27"/>
    </row>
    <row r="3318" spans="1:12" ht="11.25" customHeight="1">
      <c r="A3318" s="36" t="str">
        <f>IF(COUNTIF($N$18:$N$60,A3312)=1,VLOOKUP(A3312,$N$18:$O$60,2,0),"")</f>
        <v/>
      </c>
      <c r="B3318" s="36"/>
      <c r="C3318" s="27"/>
      <c r="D3318" s="27"/>
      <c r="E3318" s="27"/>
      <c r="F3318" s="27"/>
      <c r="G3318" s="27"/>
      <c r="H3318" s="27"/>
      <c r="I3318" s="27"/>
      <c r="J3318" s="27"/>
      <c r="K3318" s="27"/>
      <c r="L3318" s="27"/>
    </row>
    <row r="3319" spans="1:12" ht="11.25" customHeight="1">
      <c r="A3319" s="37"/>
      <c r="B3319" s="37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</row>
    <row r="3320" spans="1:12" ht="11.25" customHeight="1">
      <c r="A3320" s="19"/>
      <c r="B3320" s="19"/>
      <c r="C3320" s="45"/>
      <c r="D3320" s="45"/>
      <c r="E3320" s="45"/>
      <c r="F3320" s="45"/>
      <c r="G3320" s="45"/>
      <c r="H3320" s="45"/>
      <c r="I3320" s="45"/>
      <c r="J3320" s="45"/>
      <c r="K3320" s="45"/>
      <c r="L3320" s="45"/>
    </row>
    <row r="3321" spans="1:12" ht="11.25" customHeight="1">
      <c r="A3321" s="39">
        <f t="shared" ref="A3321" si="699">A3312+1</f>
        <v>46019</v>
      </c>
      <c r="B3321" s="39"/>
      <c r="C3321" s="27"/>
      <c r="D3321" s="27"/>
      <c r="E3321" s="27"/>
      <c r="F3321" s="27"/>
      <c r="G3321" s="27"/>
      <c r="H3321" s="27"/>
      <c r="I3321" s="27"/>
      <c r="J3321" s="27"/>
      <c r="K3321" s="27"/>
      <c r="L3321" s="27"/>
    </row>
    <row r="3322" spans="1:12" ht="11.25" customHeight="1">
      <c r="A3322" s="39"/>
      <c r="B3322" s="39"/>
      <c r="C3322" s="27"/>
      <c r="D3322" s="27"/>
      <c r="E3322" s="27"/>
      <c r="F3322" s="27"/>
      <c r="G3322" s="27"/>
      <c r="H3322" s="27"/>
      <c r="I3322" s="27"/>
      <c r="J3322" s="27"/>
      <c r="K3322" s="27"/>
      <c r="L3322" s="27"/>
    </row>
    <row r="3323" spans="1:12" ht="11.25" customHeight="1">
      <c r="A3323" s="39"/>
      <c r="B3323" s="39"/>
      <c r="C3323" s="27"/>
      <c r="D3323" s="27"/>
      <c r="E3323" s="27"/>
      <c r="F3323" s="27"/>
      <c r="G3323" s="27"/>
      <c r="H3323" s="27"/>
      <c r="I3323" s="27"/>
      <c r="J3323" s="27"/>
      <c r="K3323" s="27"/>
      <c r="L3323" s="27"/>
    </row>
    <row r="3324" spans="1:12" ht="11.25" customHeight="1">
      <c r="A3324" s="39"/>
      <c r="B3324" s="39"/>
      <c r="C3324" s="27"/>
      <c r="D3324" s="27"/>
      <c r="E3324" s="27"/>
      <c r="F3324" s="27"/>
      <c r="G3324" s="27"/>
      <c r="H3324" s="27"/>
      <c r="I3324" s="27"/>
      <c r="J3324" s="27"/>
      <c r="K3324" s="27"/>
      <c r="L3324" s="27"/>
    </row>
    <row r="3325" spans="1:12" ht="11.25" customHeight="1">
      <c r="A3325" s="38">
        <f t="shared" ref="A3325" si="700">A3321</f>
        <v>46019</v>
      </c>
      <c r="B3325" s="38"/>
      <c r="C3325" s="27"/>
      <c r="D3325" s="27"/>
      <c r="E3325" s="27"/>
      <c r="F3325" s="27"/>
      <c r="G3325" s="27"/>
      <c r="H3325" s="27"/>
      <c r="I3325" s="27"/>
      <c r="J3325" s="27"/>
      <c r="K3325" s="27"/>
      <c r="L3325" s="27"/>
    </row>
    <row r="3326" spans="1:12" ht="11.25" customHeight="1">
      <c r="A3326" s="38"/>
      <c r="B3326" s="38"/>
      <c r="C3326" s="27"/>
      <c r="D3326" s="27"/>
      <c r="E3326" s="27"/>
      <c r="F3326" s="27"/>
      <c r="G3326" s="27"/>
      <c r="H3326" s="27"/>
      <c r="I3326" s="27"/>
      <c r="J3326" s="27"/>
      <c r="K3326" s="27"/>
      <c r="L3326" s="27"/>
    </row>
    <row r="3327" spans="1:12" ht="11.25" customHeight="1">
      <c r="A3327" s="36" t="str">
        <f>IF(COUNTIF($N$18:$N$60,A3321)=1,VLOOKUP(A3321,$N$18:$O$60,2,0),"")</f>
        <v/>
      </c>
      <c r="B3327" s="36"/>
      <c r="C3327" s="27"/>
      <c r="D3327" s="27"/>
      <c r="E3327" s="27"/>
      <c r="F3327" s="27"/>
      <c r="G3327" s="27"/>
      <c r="H3327" s="27"/>
      <c r="I3327" s="27"/>
      <c r="J3327" s="27"/>
      <c r="K3327" s="27"/>
      <c r="L3327" s="27"/>
    </row>
    <row r="3328" spans="1:12" ht="11.25" customHeight="1">
      <c r="A3328" s="37"/>
      <c r="B3328" s="37"/>
      <c r="C3328" s="28"/>
      <c r="D3328" s="28"/>
      <c r="E3328" s="28"/>
      <c r="F3328" s="28"/>
      <c r="G3328" s="28"/>
      <c r="H3328" s="28"/>
      <c r="I3328" s="28"/>
      <c r="J3328" s="28"/>
      <c r="K3328" s="28"/>
      <c r="L3328" s="28"/>
    </row>
    <row r="3329" spans="1:12" ht="33.75" customHeight="1">
      <c r="A3329" s="40">
        <f>TRUNC((A3331-WEEKDAY(A3331,2)-DATE(YEAR(A3331+4-WEEKDAY(A3331,2)),1,-10))/7)</f>
        <v>1</v>
      </c>
      <c r="B3329" s="40"/>
      <c r="C3329" s="35" t="str">
        <f>IF(MONTH(A3331)=MONTH(A3385),VLOOKUP(MONTH(A3331),$R$1:$S$12,2,2)&amp;" "&amp;YEAR(A3331),VLOOKUP(MONTH(A3331),$R$1:$S$12,2,2)&amp;" "&amp;YEAR(A3331)&amp;" / "&amp;VLOOKUP(MONTH(A3385),$R$1:$S$12,2,2)&amp;" "&amp;YEAR(A3385))</f>
        <v>Dezember 2025 / Januar 2026</v>
      </c>
      <c r="D3329" s="35"/>
      <c r="E3329" s="35"/>
      <c r="F3329" s="35"/>
      <c r="G3329" s="35"/>
      <c r="H3329" s="35"/>
      <c r="I3329" s="35"/>
      <c r="J3329" s="35"/>
      <c r="K3329" s="35"/>
      <c r="L3329" s="35"/>
    </row>
    <row r="3330" spans="1:12" ht="11.25" customHeight="1">
      <c r="A3330" s="21"/>
      <c r="B3330" s="21"/>
      <c r="C3330" s="45"/>
      <c r="D3330" s="45"/>
      <c r="E3330" s="45"/>
      <c r="F3330" s="45"/>
      <c r="G3330" s="45"/>
      <c r="H3330" s="45"/>
      <c r="I3330" s="45"/>
      <c r="J3330" s="45"/>
      <c r="K3330" s="45"/>
      <c r="L3330" s="45"/>
    </row>
    <row r="3331" spans="1:12" ht="11.25" customHeight="1">
      <c r="A3331" s="30">
        <f t="shared" ref="A3331" si="701">A3321+1</f>
        <v>46020</v>
      </c>
      <c r="B3331" s="30"/>
      <c r="C3331" s="27"/>
      <c r="D3331" s="27"/>
      <c r="E3331" s="27"/>
      <c r="F3331" s="27"/>
      <c r="G3331" s="27"/>
      <c r="H3331" s="27"/>
      <c r="I3331" s="27"/>
      <c r="J3331" s="27"/>
      <c r="K3331" s="27"/>
      <c r="L3331" s="27"/>
    </row>
    <row r="3332" spans="1:12" ht="11.25" customHeight="1">
      <c r="A3332" s="30"/>
      <c r="B3332" s="30"/>
      <c r="C3332" s="27"/>
      <c r="D3332" s="27"/>
      <c r="E3332" s="27"/>
      <c r="F3332" s="27"/>
      <c r="G3332" s="27"/>
      <c r="H3332" s="27"/>
      <c r="I3332" s="27"/>
      <c r="J3332" s="27"/>
      <c r="K3332" s="27"/>
      <c r="L3332" s="27"/>
    </row>
    <row r="3333" spans="1:12" ht="11.25" customHeight="1">
      <c r="A3333" s="30"/>
      <c r="B3333" s="30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</row>
    <row r="3334" spans="1:12" ht="11.25" customHeight="1">
      <c r="A3334" s="30"/>
      <c r="B3334" s="30"/>
      <c r="C3334" s="27"/>
      <c r="D3334" s="27"/>
      <c r="E3334" s="27"/>
      <c r="F3334" s="27"/>
      <c r="G3334" s="27"/>
      <c r="H3334" s="27"/>
      <c r="I3334" s="27"/>
      <c r="J3334" s="27"/>
      <c r="K3334" s="27"/>
      <c r="L3334" s="27"/>
    </row>
    <row r="3335" spans="1:12" ht="11.25" customHeight="1">
      <c r="A3335" s="31">
        <f t="shared" ref="A3335" si="702">A3331</f>
        <v>46020</v>
      </c>
      <c r="B3335" s="31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</row>
    <row r="3336" spans="1:12" ht="11.25" customHeight="1">
      <c r="A3336" s="31"/>
      <c r="B3336" s="31"/>
      <c r="C3336" s="27"/>
      <c r="D3336" s="27"/>
      <c r="E3336" s="27"/>
      <c r="F3336" s="27"/>
      <c r="G3336" s="27"/>
      <c r="H3336" s="27"/>
      <c r="I3336" s="27"/>
      <c r="J3336" s="27"/>
      <c r="K3336" s="27"/>
      <c r="L3336" s="27"/>
    </row>
    <row r="3337" spans="1:12" ht="11.25" customHeight="1">
      <c r="A3337" s="32" t="str">
        <f>IF(COUNTIF($N$18:$N$60,A3331)=1,VLOOKUP(A3331,$N$18:$O$60,2,0),"")</f>
        <v/>
      </c>
      <c r="B3337" s="32"/>
      <c r="C3337" s="27"/>
      <c r="D3337" s="27"/>
      <c r="E3337" s="27"/>
      <c r="F3337" s="27"/>
      <c r="G3337" s="27"/>
      <c r="H3337" s="27"/>
      <c r="I3337" s="27"/>
      <c r="J3337" s="27"/>
      <c r="K3337" s="27"/>
      <c r="L3337" s="27"/>
    </row>
    <row r="3338" spans="1:12" ht="11.25" customHeight="1">
      <c r="A3338" s="33"/>
      <c r="B3338" s="33"/>
      <c r="C3338" s="28"/>
      <c r="D3338" s="28"/>
      <c r="E3338" s="28"/>
      <c r="F3338" s="28"/>
      <c r="G3338" s="28"/>
      <c r="H3338" s="28"/>
      <c r="I3338" s="28"/>
      <c r="J3338" s="28"/>
      <c r="K3338" s="28"/>
      <c r="L3338" s="28"/>
    </row>
    <row r="3339" spans="1:12" ht="11.25" customHeight="1">
      <c r="A3339" s="21"/>
      <c r="B3339" s="21"/>
      <c r="C3339" s="45"/>
      <c r="D3339" s="45"/>
      <c r="E3339" s="45"/>
      <c r="F3339" s="45"/>
      <c r="G3339" s="45"/>
      <c r="H3339" s="45"/>
      <c r="I3339" s="45"/>
      <c r="J3339" s="45"/>
      <c r="K3339" s="45"/>
      <c r="L3339" s="45"/>
    </row>
    <row r="3340" spans="1:12" ht="11.25" customHeight="1">
      <c r="A3340" s="30">
        <f t="shared" ref="A3340" si="703">A3331+1</f>
        <v>46021</v>
      </c>
      <c r="B3340" s="30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</row>
    <row r="3341" spans="1:12" ht="11.25" customHeight="1">
      <c r="A3341" s="30"/>
      <c r="B3341" s="30"/>
      <c r="C3341" s="27"/>
      <c r="D3341" s="27"/>
      <c r="E3341" s="27"/>
      <c r="F3341" s="27"/>
      <c r="G3341" s="27"/>
      <c r="H3341" s="27"/>
      <c r="I3341" s="27"/>
      <c r="J3341" s="27"/>
      <c r="K3341" s="27"/>
      <c r="L3341" s="27"/>
    </row>
    <row r="3342" spans="1:12" ht="11.25" customHeight="1">
      <c r="A3342" s="30"/>
      <c r="B3342" s="30"/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</row>
    <row r="3343" spans="1:12" ht="11.25" customHeight="1">
      <c r="A3343" s="30"/>
      <c r="B3343" s="30"/>
      <c r="C3343" s="27"/>
      <c r="D3343" s="27"/>
      <c r="E3343" s="27"/>
      <c r="F3343" s="27"/>
      <c r="G3343" s="27"/>
      <c r="H3343" s="27"/>
      <c r="I3343" s="27"/>
      <c r="J3343" s="27"/>
      <c r="K3343" s="27"/>
      <c r="L3343" s="27"/>
    </row>
    <row r="3344" spans="1:12" ht="11.25" customHeight="1">
      <c r="A3344" s="31">
        <f t="shared" ref="A3344" si="704">A3340</f>
        <v>46021</v>
      </c>
      <c r="B3344" s="31"/>
      <c r="C3344" s="27"/>
      <c r="D3344" s="27"/>
      <c r="E3344" s="27"/>
      <c r="F3344" s="27"/>
      <c r="G3344" s="27"/>
      <c r="H3344" s="27"/>
      <c r="I3344" s="27"/>
      <c r="J3344" s="27"/>
      <c r="K3344" s="27"/>
      <c r="L3344" s="27"/>
    </row>
    <row r="3345" spans="1:12" ht="11.25" customHeight="1">
      <c r="A3345" s="31"/>
      <c r="B3345" s="31"/>
      <c r="C3345" s="27"/>
      <c r="D3345" s="27"/>
      <c r="E3345" s="27"/>
      <c r="F3345" s="27"/>
      <c r="G3345" s="27"/>
      <c r="H3345" s="27"/>
      <c r="I3345" s="27"/>
      <c r="J3345" s="27"/>
      <c r="K3345" s="27"/>
      <c r="L3345" s="27"/>
    </row>
    <row r="3346" spans="1:12" ht="11.25" customHeight="1">
      <c r="A3346" s="32" t="str">
        <f>IF(COUNTIF($N$18:$N$60,A3340)=1,VLOOKUP(A3340,$N$18:$O$60,2,0),"")</f>
        <v/>
      </c>
      <c r="B3346" s="32"/>
      <c r="C3346" s="27"/>
      <c r="D3346" s="27"/>
      <c r="E3346" s="27"/>
      <c r="F3346" s="27"/>
      <c r="G3346" s="27"/>
      <c r="H3346" s="27"/>
      <c r="I3346" s="27"/>
      <c r="J3346" s="27"/>
      <c r="K3346" s="27"/>
      <c r="L3346" s="27"/>
    </row>
    <row r="3347" spans="1:12" ht="11.25" customHeight="1">
      <c r="A3347" s="33"/>
      <c r="B3347" s="33"/>
      <c r="C3347" s="28"/>
      <c r="D3347" s="28"/>
      <c r="E3347" s="28"/>
      <c r="F3347" s="28"/>
      <c r="G3347" s="28"/>
      <c r="H3347" s="28"/>
      <c r="I3347" s="28"/>
      <c r="J3347" s="28"/>
      <c r="K3347" s="28"/>
      <c r="L3347" s="28"/>
    </row>
    <row r="3348" spans="1:12" ht="11.25" customHeight="1">
      <c r="A3348" s="22"/>
      <c r="B3348" s="22"/>
      <c r="C3348" s="45"/>
      <c r="D3348" s="45"/>
      <c r="E3348" s="45"/>
      <c r="F3348" s="45"/>
      <c r="G3348" s="45"/>
      <c r="H3348" s="45"/>
      <c r="I3348" s="45"/>
      <c r="J3348" s="45"/>
      <c r="K3348" s="45"/>
      <c r="L3348" s="45"/>
    </row>
    <row r="3349" spans="1:12" ht="11.25" customHeight="1">
      <c r="A3349" s="30">
        <f t="shared" ref="A3349" si="705">A3340+1</f>
        <v>46022</v>
      </c>
      <c r="B3349" s="30"/>
      <c r="C3349" s="27"/>
      <c r="D3349" s="27"/>
      <c r="E3349" s="27"/>
      <c r="F3349" s="27"/>
      <c r="G3349" s="27"/>
      <c r="H3349" s="27"/>
      <c r="I3349" s="27"/>
      <c r="J3349" s="27"/>
      <c r="K3349" s="27"/>
      <c r="L3349" s="27"/>
    </row>
    <row r="3350" spans="1:12" ht="11.25" customHeight="1">
      <c r="A3350" s="30"/>
      <c r="B3350" s="30"/>
      <c r="C3350" s="27"/>
      <c r="D3350" s="27"/>
      <c r="E3350" s="27"/>
      <c r="F3350" s="27"/>
      <c r="G3350" s="27"/>
      <c r="H3350" s="27"/>
      <c r="I3350" s="27"/>
      <c r="J3350" s="27"/>
      <c r="K3350" s="27"/>
      <c r="L3350" s="27"/>
    </row>
    <row r="3351" spans="1:12" ht="11.25" customHeight="1">
      <c r="A3351" s="30"/>
      <c r="B3351" s="30"/>
      <c r="C3351" s="27"/>
      <c r="D3351" s="27"/>
      <c r="E3351" s="27"/>
      <c r="F3351" s="27"/>
      <c r="G3351" s="27"/>
      <c r="H3351" s="27"/>
      <c r="I3351" s="27"/>
      <c r="J3351" s="27"/>
      <c r="K3351" s="27"/>
      <c r="L3351" s="27"/>
    </row>
    <row r="3352" spans="1:12" ht="11.25" customHeight="1">
      <c r="A3352" s="30"/>
      <c r="B3352" s="30"/>
      <c r="C3352" s="27"/>
      <c r="D3352" s="27"/>
      <c r="E3352" s="27"/>
      <c r="F3352" s="27"/>
      <c r="G3352" s="27"/>
      <c r="H3352" s="27"/>
      <c r="I3352" s="27"/>
      <c r="J3352" s="27"/>
      <c r="K3352" s="27"/>
      <c r="L3352" s="27"/>
    </row>
    <row r="3353" spans="1:12" ht="11.25" customHeight="1">
      <c r="A3353" s="31">
        <f t="shared" ref="A3353" si="706">A3349</f>
        <v>46022</v>
      </c>
      <c r="B3353" s="31"/>
      <c r="C3353" s="27"/>
      <c r="D3353" s="27"/>
      <c r="E3353" s="27"/>
      <c r="F3353" s="27"/>
      <c r="G3353" s="27"/>
      <c r="H3353" s="27"/>
      <c r="I3353" s="27"/>
      <c r="J3353" s="27"/>
      <c r="K3353" s="27"/>
      <c r="L3353" s="27"/>
    </row>
    <row r="3354" spans="1:12" ht="11.25" customHeight="1">
      <c r="A3354" s="31"/>
      <c r="B3354" s="31"/>
      <c r="C3354" s="27"/>
      <c r="D3354" s="27"/>
      <c r="E3354" s="27"/>
      <c r="F3354" s="27"/>
      <c r="G3354" s="27"/>
      <c r="H3354" s="27"/>
      <c r="I3354" s="27"/>
      <c r="J3354" s="27"/>
      <c r="K3354" s="27"/>
      <c r="L3354" s="27"/>
    </row>
    <row r="3355" spans="1:12" ht="11.25" customHeight="1">
      <c r="A3355" s="32" t="str">
        <f>IF(COUNTIF($N$18:$N$60,A3349)=1,VLOOKUP(A3349,$N$18:$O$60,2,0),"")</f>
        <v>Silvester</v>
      </c>
      <c r="B3355" s="32"/>
      <c r="C3355" s="27"/>
      <c r="D3355" s="27"/>
      <c r="E3355" s="27"/>
      <c r="F3355" s="27"/>
      <c r="G3355" s="27"/>
      <c r="H3355" s="27"/>
      <c r="I3355" s="27"/>
      <c r="J3355" s="27"/>
      <c r="K3355" s="27"/>
      <c r="L3355" s="27"/>
    </row>
    <row r="3356" spans="1:12" ht="11.25" customHeight="1">
      <c r="A3356" s="33"/>
      <c r="B3356" s="33"/>
      <c r="C3356" s="28"/>
      <c r="D3356" s="28"/>
      <c r="E3356" s="28"/>
      <c r="F3356" s="28"/>
      <c r="G3356" s="28"/>
      <c r="H3356" s="28"/>
      <c r="I3356" s="28"/>
      <c r="J3356" s="28"/>
      <c r="K3356" s="28"/>
      <c r="L3356" s="28"/>
    </row>
    <row r="3357" spans="1:12" ht="11.25" customHeight="1">
      <c r="A3357" s="22"/>
      <c r="B3357" s="22"/>
      <c r="C3357" s="45"/>
      <c r="D3357" s="45"/>
      <c r="E3357" s="45"/>
      <c r="F3357" s="45"/>
      <c r="G3357" s="45"/>
      <c r="H3357" s="45"/>
      <c r="I3357" s="45"/>
      <c r="J3357" s="45"/>
      <c r="K3357" s="45"/>
      <c r="L3357" s="45"/>
    </row>
    <row r="3358" spans="1:12" ht="11.25" customHeight="1">
      <c r="A3358" s="30">
        <f t="shared" ref="A3358" si="707">A3349+1</f>
        <v>46023</v>
      </c>
      <c r="B3358" s="30"/>
      <c r="C3358" s="27"/>
      <c r="D3358" s="27"/>
      <c r="E3358" s="27"/>
      <c r="F3358" s="27"/>
      <c r="G3358" s="27"/>
      <c r="H3358" s="27"/>
      <c r="I3358" s="27"/>
      <c r="J3358" s="27"/>
      <c r="K3358" s="27"/>
      <c r="L3358" s="27"/>
    </row>
    <row r="3359" spans="1:12" ht="11.25" customHeight="1">
      <c r="A3359" s="30"/>
      <c r="B3359" s="30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</row>
    <row r="3360" spans="1:12" ht="11.25" customHeight="1">
      <c r="A3360" s="30"/>
      <c r="B3360" s="30"/>
      <c r="C3360" s="27"/>
      <c r="D3360" s="27"/>
      <c r="E3360" s="27"/>
      <c r="F3360" s="27"/>
      <c r="G3360" s="27"/>
      <c r="H3360" s="27"/>
      <c r="I3360" s="27"/>
      <c r="J3360" s="27"/>
      <c r="K3360" s="27"/>
      <c r="L3360" s="27"/>
    </row>
    <row r="3361" spans="1:12" ht="11.25" customHeight="1">
      <c r="A3361" s="30"/>
      <c r="B3361" s="30"/>
      <c r="C3361" s="27"/>
      <c r="D3361" s="27"/>
      <c r="E3361" s="27"/>
      <c r="F3361" s="27"/>
      <c r="G3361" s="27"/>
      <c r="H3361" s="27"/>
      <c r="I3361" s="27"/>
      <c r="J3361" s="27"/>
      <c r="K3361" s="27"/>
      <c r="L3361" s="27"/>
    </row>
    <row r="3362" spans="1:12" ht="11.25" customHeight="1">
      <c r="A3362" s="31">
        <f t="shared" ref="A3362" si="708">A3358</f>
        <v>46023</v>
      </c>
      <c r="B3362" s="31"/>
      <c r="C3362" s="27"/>
      <c r="D3362" s="27"/>
      <c r="E3362" s="27"/>
      <c r="F3362" s="27"/>
      <c r="G3362" s="27"/>
      <c r="H3362" s="27"/>
      <c r="I3362" s="27"/>
      <c r="J3362" s="27"/>
      <c r="K3362" s="27"/>
      <c r="L3362" s="27"/>
    </row>
    <row r="3363" spans="1:12" ht="11.25" customHeight="1">
      <c r="A3363" s="31"/>
      <c r="B3363" s="31"/>
      <c r="C3363" s="27"/>
      <c r="D3363" s="27"/>
      <c r="E3363" s="27"/>
      <c r="F3363" s="27"/>
      <c r="G3363" s="27"/>
      <c r="H3363" s="27"/>
      <c r="I3363" s="27"/>
      <c r="J3363" s="27"/>
      <c r="K3363" s="27"/>
      <c r="L3363" s="27"/>
    </row>
    <row r="3364" spans="1:12" ht="11.25" customHeight="1">
      <c r="A3364" s="32" t="str">
        <f>IF(COUNTIF($N$18:$N$60,A3358)=1,VLOOKUP(A3358,$N$18:$O$60,2,0),"")</f>
        <v>Neujahr</v>
      </c>
      <c r="B3364" s="32"/>
      <c r="C3364" s="27"/>
      <c r="D3364" s="27"/>
      <c r="E3364" s="27"/>
      <c r="F3364" s="27"/>
      <c r="G3364" s="27"/>
      <c r="H3364" s="27"/>
      <c r="I3364" s="27"/>
      <c r="J3364" s="27"/>
      <c r="K3364" s="27"/>
      <c r="L3364" s="27"/>
    </row>
    <row r="3365" spans="1:12" ht="11.25" customHeight="1">
      <c r="A3365" s="33"/>
      <c r="B3365" s="33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</row>
    <row r="3366" spans="1:12" ht="11.25" customHeight="1">
      <c r="A3366" s="7"/>
      <c r="B3366" s="7"/>
      <c r="C3366" s="45"/>
      <c r="D3366" s="45"/>
      <c r="E3366" s="45"/>
      <c r="F3366" s="45"/>
      <c r="G3366" s="45"/>
      <c r="H3366" s="45"/>
      <c r="I3366" s="45"/>
      <c r="J3366" s="45"/>
      <c r="K3366" s="45"/>
      <c r="L3366" s="45"/>
    </row>
    <row r="3367" spans="1:12" ht="11.25" customHeight="1">
      <c r="A3367" s="30">
        <f t="shared" ref="A3367" si="709">A3358+1</f>
        <v>46024</v>
      </c>
      <c r="B3367" s="30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</row>
    <row r="3368" spans="1:12" ht="11.25" customHeight="1">
      <c r="A3368" s="30"/>
      <c r="B3368" s="30"/>
      <c r="C3368" s="27"/>
      <c r="D3368" s="27"/>
      <c r="E3368" s="27"/>
      <c r="F3368" s="27"/>
      <c r="G3368" s="27"/>
      <c r="H3368" s="27"/>
      <c r="I3368" s="27"/>
      <c r="J3368" s="27"/>
      <c r="K3368" s="27"/>
      <c r="L3368" s="27"/>
    </row>
    <row r="3369" spans="1:12" ht="11.25" customHeight="1">
      <c r="A3369" s="30"/>
      <c r="B3369" s="30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</row>
    <row r="3370" spans="1:12" ht="11.25" customHeight="1">
      <c r="A3370" s="30"/>
      <c r="B3370" s="30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</row>
    <row r="3371" spans="1:12" ht="11.25" customHeight="1">
      <c r="A3371" s="31">
        <f t="shared" ref="A3371" si="710">A3367</f>
        <v>46024</v>
      </c>
      <c r="B3371" s="31"/>
      <c r="C3371" s="27"/>
      <c r="D3371" s="27"/>
      <c r="E3371" s="27"/>
      <c r="F3371" s="27"/>
      <c r="G3371" s="27"/>
      <c r="H3371" s="27"/>
      <c r="I3371" s="27"/>
      <c r="J3371" s="27"/>
      <c r="K3371" s="27"/>
      <c r="L3371" s="27"/>
    </row>
    <row r="3372" spans="1:12" ht="11.25" customHeight="1">
      <c r="A3372" s="31"/>
      <c r="B3372" s="31"/>
      <c r="C3372" s="27"/>
      <c r="D3372" s="27"/>
      <c r="E3372" s="27"/>
      <c r="F3372" s="27"/>
      <c r="G3372" s="27"/>
      <c r="H3372" s="27"/>
      <c r="I3372" s="27"/>
      <c r="J3372" s="27"/>
      <c r="K3372" s="27"/>
      <c r="L3372" s="27"/>
    </row>
    <row r="3373" spans="1:12" ht="11.25" customHeight="1">
      <c r="A3373" s="32" t="str">
        <f>IF(COUNTIF($N$18:$N$60,A3367)=1,VLOOKUP(A3367,$N$18:$O$60,2,0),"")</f>
        <v/>
      </c>
      <c r="B3373" s="32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</row>
    <row r="3374" spans="1:12" ht="11.25" customHeight="1">
      <c r="A3374" s="33"/>
      <c r="B3374" s="33"/>
      <c r="C3374" s="28"/>
      <c r="D3374" s="28"/>
      <c r="E3374" s="28"/>
      <c r="F3374" s="28"/>
      <c r="G3374" s="28"/>
      <c r="H3374" s="28"/>
      <c r="I3374" s="28"/>
      <c r="J3374" s="28"/>
      <c r="K3374" s="28"/>
      <c r="L3374" s="28"/>
    </row>
    <row r="3375" spans="1:12" ht="11.25" customHeight="1">
      <c r="A3375" s="16"/>
      <c r="B3375" s="16"/>
      <c r="C3375" s="45"/>
      <c r="D3375" s="45"/>
      <c r="E3375" s="45"/>
      <c r="F3375" s="45"/>
      <c r="G3375" s="45"/>
      <c r="H3375" s="45"/>
      <c r="I3375" s="45"/>
      <c r="J3375" s="45"/>
      <c r="K3375" s="45"/>
      <c r="L3375" s="45"/>
    </row>
    <row r="3376" spans="1:12" ht="11.25" customHeight="1">
      <c r="A3376" s="39">
        <f t="shared" ref="A3376" si="711">A3367+1</f>
        <v>46025</v>
      </c>
      <c r="B3376" s="39"/>
      <c r="C3376" s="27"/>
      <c r="D3376" s="27"/>
      <c r="E3376" s="27"/>
      <c r="F3376" s="27"/>
      <c r="G3376" s="27"/>
      <c r="H3376" s="27"/>
      <c r="I3376" s="27"/>
      <c r="J3376" s="27"/>
      <c r="K3376" s="27"/>
      <c r="L3376" s="27"/>
    </row>
    <row r="3377" spans="1:12" ht="11.25" customHeight="1">
      <c r="A3377" s="39"/>
      <c r="B3377" s="39"/>
      <c r="C3377" s="27"/>
      <c r="D3377" s="27"/>
      <c r="E3377" s="27"/>
      <c r="F3377" s="27"/>
      <c r="G3377" s="27"/>
      <c r="H3377" s="27"/>
      <c r="I3377" s="27"/>
      <c r="J3377" s="27"/>
      <c r="K3377" s="27"/>
      <c r="L3377" s="27"/>
    </row>
    <row r="3378" spans="1:12" ht="11.25" customHeight="1">
      <c r="A3378" s="39"/>
      <c r="B3378" s="39"/>
      <c r="C3378" s="27"/>
      <c r="D3378" s="27"/>
      <c r="E3378" s="27"/>
      <c r="F3378" s="27"/>
      <c r="G3378" s="27"/>
      <c r="H3378" s="27"/>
      <c r="I3378" s="27"/>
      <c r="J3378" s="27"/>
      <c r="K3378" s="27"/>
      <c r="L3378" s="27"/>
    </row>
    <row r="3379" spans="1:12" ht="11.25" customHeight="1">
      <c r="A3379" s="39"/>
      <c r="B3379" s="39"/>
      <c r="C3379" s="27"/>
      <c r="D3379" s="27"/>
      <c r="E3379" s="27"/>
      <c r="F3379" s="27"/>
      <c r="G3379" s="27"/>
      <c r="H3379" s="27"/>
      <c r="I3379" s="27"/>
      <c r="J3379" s="27"/>
      <c r="K3379" s="27"/>
      <c r="L3379" s="27"/>
    </row>
    <row r="3380" spans="1:12" ht="11.25" customHeight="1">
      <c r="A3380" s="38">
        <f t="shared" ref="A3380" si="712">A3376</f>
        <v>46025</v>
      </c>
      <c r="B3380" s="38"/>
      <c r="C3380" s="27"/>
      <c r="D3380" s="27"/>
      <c r="E3380" s="27"/>
      <c r="F3380" s="27"/>
      <c r="G3380" s="27"/>
      <c r="H3380" s="27"/>
      <c r="I3380" s="27"/>
      <c r="J3380" s="27"/>
      <c r="K3380" s="27"/>
      <c r="L3380" s="27"/>
    </row>
    <row r="3381" spans="1:12" ht="11.25" customHeight="1">
      <c r="A3381" s="38"/>
      <c r="B3381" s="38"/>
      <c r="C3381" s="27"/>
      <c r="D3381" s="27"/>
      <c r="E3381" s="27"/>
      <c r="F3381" s="27"/>
      <c r="G3381" s="27"/>
      <c r="H3381" s="27"/>
      <c r="I3381" s="27"/>
      <c r="J3381" s="27"/>
      <c r="K3381" s="27"/>
      <c r="L3381" s="27"/>
    </row>
    <row r="3382" spans="1:12" ht="11.25" customHeight="1">
      <c r="A3382" s="36" t="str">
        <f>IF(COUNTIF($N$18:$N$60,A3376)=1,VLOOKUP(A3376,$N$18:$O$60,2,0),"")</f>
        <v/>
      </c>
      <c r="B3382" s="36"/>
      <c r="C3382" s="27"/>
      <c r="D3382" s="27"/>
      <c r="E3382" s="27"/>
      <c r="F3382" s="27"/>
      <c r="G3382" s="27"/>
      <c r="H3382" s="27"/>
      <c r="I3382" s="27"/>
      <c r="J3382" s="27"/>
      <c r="K3382" s="27"/>
      <c r="L3382" s="27"/>
    </row>
    <row r="3383" spans="1:12" ht="11.25" customHeight="1">
      <c r="A3383" s="37"/>
      <c r="B3383" s="37"/>
      <c r="C3383" s="28"/>
      <c r="D3383" s="28"/>
      <c r="E3383" s="28"/>
      <c r="F3383" s="28"/>
      <c r="G3383" s="28"/>
      <c r="H3383" s="28"/>
      <c r="I3383" s="28"/>
      <c r="J3383" s="28"/>
      <c r="K3383" s="28"/>
      <c r="L3383" s="28"/>
    </row>
    <row r="3384" spans="1:12" ht="11.25" customHeight="1">
      <c r="A3384" s="19"/>
      <c r="B3384" s="19"/>
      <c r="C3384" s="45"/>
      <c r="D3384" s="45"/>
      <c r="E3384" s="45"/>
      <c r="F3384" s="45"/>
      <c r="G3384" s="45"/>
      <c r="H3384" s="45"/>
      <c r="I3384" s="45"/>
      <c r="J3384" s="45"/>
      <c r="K3384" s="45"/>
      <c r="L3384" s="45"/>
    </row>
    <row r="3385" spans="1:12" ht="11.25" customHeight="1">
      <c r="A3385" s="39">
        <f t="shared" ref="A3385" si="713">A3376+1</f>
        <v>46026</v>
      </c>
      <c r="B3385" s="39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</row>
    <row r="3386" spans="1:12" ht="11.25" customHeight="1">
      <c r="A3386" s="39"/>
      <c r="B3386" s="39"/>
      <c r="C3386" s="27"/>
      <c r="D3386" s="27"/>
      <c r="E3386" s="27"/>
      <c r="F3386" s="27"/>
      <c r="G3386" s="27"/>
      <c r="H3386" s="27"/>
      <c r="I3386" s="27"/>
      <c r="J3386" s="27"/>
      <c r="K3386" s="27"/>
      <c r="L3386" s="27"/>
    </row>
    <row r="3387" spans="1:12" ht="11.25" customHeight="1">
      <c r="A3387" s="39"/>
      <c r="B3387" s="39"/>
      <c r="C3387" s="27"/>
      <c r="D3387" s="27"/>
      <c r="E3387" s="27"/>
      <c r="F3387" s="27"/>
      <c r="G3387" s="27"/>
      <c r="H3387" s="27"/>
      <c r="I3387" s="27"/>
      <c r="J3387" s="27"/>
      <c r="K3387" s="27"/>
      <c r="L3387" s="27"/>
    </row>
    <row r="3388" spans="1:12" ht="11.25" customHeight="1">
      <c r="A3388" s="39"/>
      <c r="B3388" s="39"/>
      <c r="C3388" s="27"/>
      <c r="D3388" s="27"/>
      <c r="E3388" s="27"/>
      <c r="F3388" s="27"/>
      <c r="G3388" s="27"/>
      <c r="H3388" s="27"/>
      <c r="I3388" s="27"/>
      <c r="J3388" s="27"/>
      <c r="K3388" s="27"/>
      <c r="L3388" s="27"/>
    </row>
    <row r="3389" spans="1:12" ht="11.25" customHeight="1">
      <c r="A3389" s="38">
        <f t="shared" ref="A3389" si="714">A3385</f>
        <v>46026</v>
      </c>
      <c r="B3389" s="38"/>
      <c r="C3389" s="27"/>
      <c r="D3389" s="27"/>
      <c r="E3389" s="27"/>
      <c r="F3389" s="27"/>
      <c r="G3389" s="27"/>
      <c r="H3389" s="27"/>
      <c r="I3389" s="27"/>
      <c r="J3389" s="27"/>
      <c r="K3389" s="27"/>
      <c r="L3389" s="27"/>
    </row>
    <row r="3390" spans="1:12" ht="11.25" customHeight="1">
      <c r="A3390" s="38"/>
      <c r="B3390" s="38"/>
      <c r="C3390" s="27"/>
      <c r="D3390" s="27"/>
      <c r="E3390" s="27"/>
      <c r="F3390" s="27"/>
      <c r="G3390" s="27"/>
      <c r="H3390" s="27"/>
      <c r="I3390" s="27"/>
      <c r="J3390" s="27"/>
      <c r="K3390" s="27"/>
      <c r="L3390" s="27"/>
    </row>
    <row r="3391" spans="1:12" ht="11.25" customHeight="1">
      <c r="A3391" s="36" t="str">
        <f>IF(COUNTIF($N$18:$N$60,A3385)=1,VLOOKUP(A3385,$N$18:$O$60,2,0),"")</f>
        <v/>
      </c>
      <c r="B3391" s="36"/>
      <c r="C3391" s="27"/>
      <c r="D3391" s="27"/>
      <c r="E3391" s="27"/>
      <c r="F3391" s="27"/>
      <c r="G3391" s="27"/>
      <c r="H3391" s="27"/>
      <c r="I3391" s="27"/>
      <c r="J3391" s="27"/>
      <c r="K3391" s="27"/>
      <c r="L3391" s="27"/>
    </row>
    <row r="3392" spans="1:12" ht="11.25" customHeight="1">
      <c r="A3392" s="37"/>
      <c r="B3392" s="37"/>
      <c r="C3392" s="28"/>
      <c r="D3392" s="28"/>
      <c r="E3392" s="28"/>
      <c r="F3392" s="28"/>
      <c r="G3392" s="28"/>
      <c r="H3392" s="28"/>
      <c r="I3392" s="28"/>
      <c r="J3392" s="28"/>
      <c r="K3392" s="28"/>
      <c r="L3392" s="28"/>
    </row>
    <row r="3393" spans="1:12" ht="33.75" customHeight="1">
      <c r="A3393" s="40">
        <f>TRUNC((A3395-WEEKDAY(A3395,2)-DATE(YEAR(A3395+4-WEEKDAY(A3395,2)),1,-10))/7)</f>
        <v>2</v>
      </c>
      <c r="B3393" s="40"/>
      <c r="C3393" s="35" t="str">
        <f>IF(MONTH(A3395)=MONTH(A3449),VLOOKUP(MONTH(A3395),$R$1:$S$12,2,2)&amp;" "&amp;YEAR(A3395),VLOOKUP(MONTH(A3395),$R$1:$S$12,2,2)&amp;" "&amp;YEAR(A3395)&amp;" / "&amp;VLOOKUP(MONTH(A3449),$R$1:$S$12,2,2)&amp;" "&amp;YEAR(A3449))</f>
        <v>Januar 2026</v>
      </c>
      <c r="D3393" s="35"/>
      <c r="E3393" s="35"/>
      <c r="F3393" s="35"/>
      <c r="G3393" s="35"/>
      <c r="H3393" s="35"/>
      <c r="I3393" s="35"/>
      <c r="J3393" s="35"/>
      <c r="K3393" s="35"/>
      <c r="L3393" s="35"/>
    </row>
    <row r="3394" spans="1:12" ht="11.25" customHeight="1">
      <c r="A3394" s="21"/>
      <c r="B3394" s="21"/>
      <c r="C3394" s="45"/>
      <c r="D3394" s="45"/>
      <c r="E3394" s="45"/>
      <c r="F3394" s="45"/>
      <c r="G3394" s="45"/>
      <c r="H3394" s="45"/>
      <c r="I3394" s="45"/>
      <c r="J3394" s="45"/>
      <c r="K3394" s="45"/>
      <c r="L3394" s="45"/>
    </row>
    <row r="3395" spans="1:12" ht="11.25" customHeight="1">
      <c r="A3395" s="30">
        <f t="shared" ref="A3395" si="715">A3385+1</f>
        <v>46027</v>
      </c>
      <c r="B3395" s="30"/>
      <c r="C3395" s="27"/>
      <c r="D3395" s="27"/>
      <c r="E3395" s="27"/>
      <c r="F3395" s="27"/>
      <c r="G3395" s="27"/>
      <c r="H3395" s="27"/>
      <c r="I3395" s="27"/>
      <c r="J3395" s="27"/>
      <c r="K3395" s="27"/>
      <c r="L3395" s="27"/>
    </row>
    <row r="3396" spans="1:12" ht="11.25" customHeight="1">
      <c r="A3396" s="30"/>
      <c r="B3396" s="30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</row>
    <row r="3397" spans="1:12" ht="11.25" customHeight="1">
      <c r="A3397" s="30"/>
      <c r="B3397" s="30"/>
      <c r="C3397" s="27"/>
      <c r="D3397" s="27"/>
      <c r="E3397" s="27"/>
      <c r="F3397" s="27"/>
      <c r="G3397" s="27"/>
      <c r="H3397" s="27"/>
      <c r="I3397" s="27"/>
      <c r="J3397" s="27"/>
      <c r="K3397" s="27"/>
      <c r="L3397" s="27"/>
    </row>
    <row r="3398" spans="1:12" ht="11.25" customHeight="1">
      <c r="A3398" s="30"/>
      <c r="B3398" s="30"/>
      <c r="C3398" s="27"/>
      <c r="D3398" s="27"/>
      <c r="E3398" s="27"/>
      <c r="F3398" s="27"/>
      <c r="G3398" s="27"/>
      <c r="H3398" s="27"/>
      <c r="I3398" s="27"/>
      <c r="J3398" s="27"/>
      <c r="K3398" s="27"/>
      <c r="L3398" s="27"/>
    </row>
    <row r="3399" spans="1:12" ht="11.25" customHeight="1">
      <c r="A3399" s="31">
        <f t="shared" ref="A3399" si="716">A3395</f>
        <v>46027</v>
      </c>
      <c r="B3399" s="31"/>
      <c r="C3399" s="27"/>
      <c r="D3399" s="27"/>
      <c r="E3399" s="27"/>
      <c r="F3399" s="27"/>
      <c r="G3399" s="27"/>
      <c r="H3399" s="27"/>
      <c r="I3399" s="27"/>
      <c r="J3399" s="27"/>
      <c r="K3399" s="27"/>
      <c r="L3399" s="27"/>
    </row>
    <row r="3400" spans="1:12" ht="11.25" customHeight="1">
      <c r="A3400" s="31"/>
      <c r="B3400" s="31"/>
      <c r="C3400" s="27"/>
      <c r="D3400" s="27"/>
      <c r="E3400" s="27"/>
      <c r="F3400" s="27"/>
      <c r="G3400" s="27"/>
      <c r="H3400" s="27"/>
      <c r="I3400" s="27"/>
      <c r="J3400" s="27"/>
      <c r="K3400" s="27"/>
      <c r="L3400" s="27"/>
    </row>
    <row r="3401" spans="1:12" ht="11.25" customHeight="1">
      <c r="A3401" s="32" t="str">
        <f>IF(COUNTIF($N$18:$N$60,A3395)=1,VLOOKUP(A3395,$N$18:$O$60,2,0),"")</f>
        <v/>
      </c>
      <c r="B3401" s="32"/>
      <c r="C3401" s="27"/>
      <c r="D3401" s="27"/>
      <c r="E3401" s="27"/>
      <c r="F3401" s="27"/>
      <c r="G3401" s="27"/>
      <c r="H3401" s="27"/>
      <c r="I3401" s="27"/>
      <c r="J3401" s="27"/>
      <c r="K3401" s="27"/>
      <c r="L3401" s="27"/>
    </row>
    <row r="3402" spans="1:12" ht="11.25" customHeight="1">
      <c r="A3402" s="33"/>
      <c r="B3402" s="33"/>
      <c r="C3402" s="28"/>
      <c r="D3402" s="28"/>
      <c r="E3402" s="28"/>
      <c r="F3402" s="28"/>
      <c r="G3402" s="28"/>
      <c r="H3402" s="28"/>
      <c r="I3402" s="28"/>
      <c r="J3402" s="28"/>
      <c r="K3402" s="28"/>
      <c r="L3402" s="28"/>
    </row>
    <row r="3403" spans="1:12" ht="11.25" customHeight="1">
      <c r="A3403" s="21"/>
      <c r="B3403" s="21"/>
      <c r="C3403" s="45"/>
      <c r="D3403" s="45"/>
      <c r="E3403" s="45"/>
      <c r="F3403" s="45"/>
      <c r="G3403" s="45"/>
      <c r="H3403" s="45"/>
      <c r="I3403" s="45"/>
      <c r="J3403" s="45"/>
      <c r="K3403" s="45"/>
      <c r="L3403" s="45"/>
    </row>
    <row r="3404" spans="1:12" ht="11.25" customHeight="1">
      <c r="A3404" s="30">
        <f t="shared" ref="A3404" si="717">A3395+1</f>
        <v>46028</v>
      </c>
      <c r="B3404" s="30"/>
      <c r="C3404" s="27"/>
      <c r="D3404" s="27"/>
      <c r="E3404" s="27"/>
      <c r="F3404" s="27"/>
      <c r="G3404" s="27"/>
      <c r="H3404" s="27"/>
      <c r="I3404" s="27"/>
      <c r="J3404" s="27"/>
      <c r="K3404" s="27"/>
      <c r="L3404" s="27"/>
    </row>
    <row r="3405" spans="1:12" ht="11.25" customHeight="1">
      <c r="A3405" s="30"/>
      <c r="B3405" s="30"/>
      <c r="C3405" s="27"/>
      <c r="D3405" s="27"/>
      <c r="E3405" s="27"/>
      <c r="F3405" s="27"/>
      <c r="G3405" s="27"/>
      <c r="H3405" s="27"/>
      <c r="I3405" s="27"/>
      <c r="J3405" s="27"/>
      <c r="K3405" s="27"/>
      <c r="L3405" s="27"/>
    </row>
    <row r="3406" spans="1:12" ht="11.25" customHeight="1">
      <c r="A3406" s="30"/>
      <c r="B3406" s="30"/>
      <c r="C3406" s="27"/>
      <c r="D3406" s="27"/>
      <c r="E3406" s="27"/>
      <c r="F3406" s="27"/>
      <c r="G3406" s="27"/>
      <c r="H3406" s="27"/>
      <c r="I3406" s="27"/>
      <c r="J3406" s="27"/>
      <c r="K3406" s="27"/>
      <c r="L3406" s="27"/>
    </row>
    <row r="3407" spans="1:12" ht="11.25" customHeight="1">
      <c r="A3407" s="30"/>
      <c r="B3407" s="30"/>
      <c r="C3407" s="27"/>
      <c r="D3407" s="27"/>
      <c r="E3407" s="27"/>
      <c r="F3407" s="27"/>
      <c r="G3407" s="27"/>
      <c r="H3407" s="27"/>
      <c r="I3407" s="27"/>
      <c r="J3407" s="27"/>
      <c r="K3407" s="27"/>
      <c r="L3407" s="27"/>
    </row>
    <row r="3408" spans="1:12" ht="11.25" customHeight="1">
      <c r="A3408" s="31">
        <f t="shared" ref="A3408" si="718">A3404</f>
        <v>46028</v>
      </c>
      <c r="B3408" s="31"/>
      <c r="C3408" s="27"/>
      <c r="D3408" s="27"/>
      <c r="E3408" s="27"/>
      <c r="F3408" s="27"/>
      <c r="G3408" s="27"/>
      <c r="H3408" s="27"/>
      <c r="I3408" s="27"/>
      <c r="J3408" s="27"/>
      <c r="K3408" s="27"/>
      <c r="L3408" s="27"/>
    </row>
    <row r="3409" spans="1:12" ht="11.25" customHeight="1">
      <c r="A3409" s="31"/>
      <c r="B3409" s="31"/>
      <c r="C3409" s="27"/>
      <c r="D3409" s="27"/>
      <c r="E3409" s="27"/>
      <c r="F3409" s="27"/>
      <c r="G3409" s="27"/>
      <c r="H3409" s="27"/>
      <c r="I3409" s="27"/>
      <c r="J3409" s="27"/>
      <c r="K3409" s="27"/>
      <c r="L3409" s="27"/>
    </row>
    <row r="3410" spans="1:12" ht="11.25" customHeight="1">
      <c r="A3410" s="32" t="str">
        <f>IF(COUNTIF($N$18:$N$60,A3404)=1,VLOOKUP(A3404,$N$18:$O$60,2,0),"")</f>
        <v>Heilige drei Könige</v>
      </c>
      <c r="B3410" s="32"/>
      <c r="C3410" s="27"/>
      <c r="D3410" s="27"/>
      <c r="E3410" s="27"/>
      <c r="F3410" s="27"/>
      <c r="G3410" s="27"/>
      <c r="H3410" s="27"/>
      <c r="I3410" s="27"/>
      <c r="J3410" s="27"/>
      <c r="K3410" s="27"/>
      <c r="L3410" s="27"/>
    </row>
    <row r="3411" spans="1:12" ht="11.25" customHeight="1">
      <c r="A3411" s="33"/>
      <c r="B3411" s="33"/>
      <c r="C3411" s="28"/>
      <c r="D3411" s="28"/>
      <c r="E3411" s="28"/>
      <c r="F3411" s="28"/>
      <c r="G3411" s="28"/>
      <c r="H3411" s="28"/>
      <c r="I3411" s="28"/>
      <c r="J3411" s="28"/>
      <c r="K3411" s="28"/>
      <c r="L3411" s="28"/>
    </row>
    <row r="3412" spans="1:12" ht="11.25" customHeight="1">
      <c r="A3412" s="22"/>
      <c r="B3412" s="22"/>
      <c r="C3412" s="45"/>
      <c r="D3412" s="45"/>
      <c r="E3412" s="45"/>
      <c r="F3412" s="45"/>
      <c r="G3412" s="45"/>
      <c r="H3412" s="45"/>
      <c r="I3412" s="45"/>
      <c r="J3412" s="45"/>
      <c r="K3412" s="45"/>
      <c r="L3412" s="45"/>
    </row>
    <row r="3413" spans="1:12" ht="11.25" customHeight="1">
      <c r="A3413" s="30">
        <f t="shared" ref="A3413" si="719">A3404+1</f>
        <v>46029</v>
      </c>
      <c r="B3413" s="30"/>
      <c r="C3413" s="27"/>
      <c r="D3413" s="27"/>
      <c r="E3413" s="27"/>
      <c r="F3413" s="27"/>
      <c r="G3413" s="27"/>
      <c r="H3413" s="27"/>
      <c r="I3413" s="27"/>
      <c r="J3413" s="27"/>
      <c r="K3413" s="27"/>
      <c r="L3413" s="27"/>
    </row>
    <row r="3414" spans="1:12" ht="11.25" customHeight="1">
      <c r="A3414" s="30"/>
      <c r="B3414" s="30"/>
      <c r="C3414" s="27"/>
      <c r="D3414" s="27"/>
      <c r="E3414" s="27"/>
      <c r="F3414" s="27"/>
      <c r="G3414" s="27"/>
      <c r="H3414" s="27"/>
      <c r="I3414" s="27"/>
      <c r="J3414" s="27"/>
      <c r="K3414" s="27"/>
      <c r="L3414" s="27"/>
    </row>
    <row r="3415" spans="1:12" ht="11.25" customHeight="1">
      <c r="A3415" s="30"/>
      <c r="B3415" s="30"/>
      <c r="C3415" s="27"/>
      <c r="D3415" s="27"/>
      <c r="E3415" s="27"/>
      <c r="F3415" s="27"/>
      <c r="G3415" s="27"/>
      <c r="H3415" s="27"/>
      <c r="I3415" s="27"/>
      <c r="J3415" s="27"/>
      <c r="K3415" s="27"/>
      <c r="L3415" s="27"/>
    </row>
    <row r="3416" spans="1:12" ht="11.25" customHeight="1">
      <c r="A3416" s="30"/>
      <c r="B3416" s="30"/>
      <c r="C3416" s="27"/>
      <c r="D3416" s="27"/>
      <c r="E3416" s="27"/>
      <c r="F3416" s="27"/>
      <c r="G3416" s="27"/>
      <c r="H3416" s="27"/>
      <c r="I3416" s="27"/>
      <c r="J3416" s="27"/>
      <c r="K3416" s="27"/>
      <c r="L3416" s="27"/>
    </row>
    <row r="3417" spans="1:12" ht="11.25" customHeight="1">
      <c r="A3417" s="31">
        <f t="shared" ref="A3417" si="720">A3413</f>
        <v>46029</v>
      </c>
      <c r="B3417" s="31"/>
      <c r="C3417" s="27"/>
      <c r="D3417" s="27"/>
      <c r="E3417" s="27"/>
      <c r="F3417" s="27"/>
      <c r="G3417" s="27"/>
      <c r="H3417" s="27"/>
      <c r="I3417" s="27"/>
      <c r="J3417" s="27"/>
      <c r="K3417" s="27"/>
      <c r="L3417" s="27"/>
    </row>
    <row r="3418" spans="1:12" ht="11.25" customHeight="1">
      <c r="A3418" s="31"/>
      <c r="B3418" s="31"/>
      <c r="C3418" s="27"/>
      <c r="D3418" s="27"/>
      <c r="E3418" s="27"/>
      <c r="F3418" s="27"/>
      <c r="G3418" s="27"/>
      <c r="H3418" s="27"/>
      <c r="I3418" s="27"/>
      <c r="J3418" s="27"/>
      <c r="K3418" s="27"/>
      <c r="L3418" s="27"/>
    </row>
    <row r="3419" spans="1:12" ht="11.25" customHeight="1">
      <c r="A3419" s="32" t="str">
        <f>IF(COUNTIF($N$18:$N$60,A3413)=1,VLOOKUP(A3413,$N$18:$O$60,2,0),"")</f>
        <v/>
      </c>
      <c r="B3419" s="32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</row>
    <row r="3420" spans="1:12" ht="11.25" customHeight="1">
      <c r="A3420" s="33"/>
      <c r="B3420" s="33"/>
      <c r="C3420" s="28"/>
      <c r="D3420" s="28"/>
      <c r="E3420" s="28"/>
      <c r="F3420" s="28"/>
      <c r="G3420" s="28"/>
      <c r="H3420" s="28"/>
      <c r="I3420" s="28"/>
      <c r="J3420" s="28"/>
      <c r="K3420" s="28"/>
      <c r="L3420" s="28"/>
    </row>
    <row r="3421" spans="1:12" ht="11.25" customHeight="1">
      <c r="A3421" s="22"/>
      <c r="B3421" s="22"/>
      <c r="C3421" s="45"/>
      <c r="D3421" s="45"/>
      <c r="E3421" s="45"/>
      <c r="F3421" s="45"/>
      <c r="G3421" s="45"/>
      <c r="H3421" s="45"/>
      <c r="I3421" s="45"/>
      <c r="J3421" s="45"/>
      <c r="K3421" s="45"/>
      <c r="L3421" s="45"/>
    </row>
    <row r="3422" spans="1:12" ht="11.25" customHeight="1">
      <c r="A3422" s="30">
        <f t="shared" ref="A3422" si="721">A3413+1</f>
        <v>46030</v>
      </c>
      <c r="B3422" s="30"/>
      <c r="C3422" s="27"/>
      <c r="D3422" s="27"/>
      <c r="E3422" s="27"/>
      <c r="F3422" s="27"/>
      <c r="G3422" s="27"/>
      <c r="H3422" s="27"/>
      <c r="I3422" s="27"/>
      <c r="J3422" s="27"/>
      <c r="K3422" s="27"/>
      <c r="L3422" s="27"/>
    </row>
    <row r="3423" spans="1:12" ht="11.25" customHeight="1">
      <c r="A3423" s="30"/>
      <c r="B3423" s="30"/>
      <c r="C3423" s="27"/>
      <c r="D3423" s="27"/>
      <c r="E3423" s="27"/>
      <c r="F3423" s="27"/>
      <c r="G3423" s="27"/>
      <c r="H3423" s="27"/>
      <c r="I3423" s="27"/>
      <c r="J3423" s="27"/>
      <c r="K3423" s="27"/>
      <c r="L3423" s="27"/>
    </row>
    <row r="3424" spans="1:12" ht="11.25" customHeight="1">
      <c r="A3424" s="30"/>
      <c r="B3424" s="30"/>
      <c r="C3424" s="27"/>
      <c r="D3424" s="27"/>
      <c r="E3424" s="27"/>
      <c r="F3424" s="27"/>
      <c r="G3424" s="27"/>
      <c r="H3424" s="27"/>
      <c r="I3424" s="27"/>
      <c r="J3424" s="27"/>
      <c r="K3424" s="27"/>
      <c r="L3424" s="27"/>
    </row>
    <row r="3425" spans="1:12" ht="11.25" customHeight="1">
      <c r="A3425" s="30"/>
      <c r="B3425" s="30"/>
      <c r="C3425" s="27"/>
      <c r="D3425" s="27"/>
      <c r="E3425" s="27"/>
      <c r="F3425" s="27"/>
      <c r="G3425" s="27"/>
      <c r="H3425" s="27"/>
      <c r="I3425" s="27"/>
      <c r="J3425" s="27"/>
      <c r="K3425" s="27"/>
      <c r="L3425" s="27"/>
    </row>
    <row r="3426" spans="1:12" ht="11.25" customHeight="1">
      <c r="A3426" s="31">
        <f t="shared" ref="A3426" si="722">A3422</f>
        <v>46030</v>
      </c>
      <c r="B3426" s="31"/>
      <c r="C3426" s="27"/>
      <c r="D3426" s="27"/>
      <c r="E3426" s="27"/>
      <c r="F3426" s="27"/>
      <c r="G3426" s="27"/>
      <c r="H3426" s="27"/>
      <c r="I3426" s="27"/>
      <c r="J3426" s="27"/>
      <c r="K3426" s="27"/>
      <c r="L3426" s="27"/>
    </row>
    <row r="3427" spans="1:12" ht="11.25" customHeight="1">
      <c r="A3427" s="31"/>
      <c r="B3427" s="31"/>
      <c r="C3427" s="27"/>
      <c r="D3427" s="27"/>
      <c r="E3427" s="27"/>
      <c r="F3427" s="27"/>
      <c r="G3427" s="27"/>
      <c r="H3427" s="27"/>
      <c r="I3427" s="27"/>
      <c r="J3427" s="27"/>
      <c r="K3427" s="27"/>
      <c r="L3427" s="27"/>
    </row>
    <row r="3428" spans="1:12" ht="11.25" customHeight="1">
      <c r="A3428" s="32" t="str">
        <f>IF(COUNTIF($N$18:$N$60,A3422)=1,VLOOKUP(A3422,$N$18:$O$60,2,0),"")</f>
        <v/>
      </c>
      <c r="B3428" s="32"/>
      <c r="C3428" s="27"/>
      <c r="D3428" s="27"/>
      <c r="E3428" s="27"/>
      <c r="F3428" s="27"/>
      <c r="G3428" s="27"/>
      <c r="H3428" s="27"/>
      <c r="I3428" s="27"/>
      <c r="J3428" s="27"/>
      <c r="K3428" s="27"/>
      <c r="L3428" s="27"/>
    </row>
    <row r="3429" spans="1:12" ht="11.25" customHeight="1">
      <c r="A3429" s="33"/>
      <c r="B3429" s="33"/>
      <c r="C3429" s="28"/>
      <c r="D3429" s="28"/>
      <c r="E3429" s="28"/>
      <c r="F3429" s="28"/>
      <c r="G3429" s="28"/>
      <c r="H3429" s="28"/>
      <c r="I3429" s="28"/>
      <c r="J3429" s="28"/>
      <c r="K3429" s="28"/>
      <c r="L3429" s="28"/>
    </row>
    <row r="3430" spans="1:12" ht="11.25" customHeight="1">
      <c r="A3430" s="7"/>
      <c r="B3430" s="7"/>
      <c r="C3430" s="45"/>
      <c r="D3430" s="45"/>
      <c r="E3430" s="45"/>
      <c r="F3430" s="45"/>
      <c r="G3430" s="45"/>
      <c r="H3430" s="45"/>
      <c r="I3430" s="45"/>
      <c r="J3430" s="45"/>
      <c r="K3430" s="45"/>
      <c r="L3430" s="45"/>
    </row>
    <row r="3431" spans="1:12" ht="11.25" customHeight="1">
      <c r="A3431" s="30">
        <f t="shared" ref="A3431" si="723">A3422+1</f>
        <v>46031</v>
      </c>
      <c r="B3431" s="30"/>
      <c r="C3431" s="27"/>
      <c r="D3431" s="27"/>
      <c r="E3431" s="27"/>
      <c r="F3431" s="27"/>
      <c r="G3431" s="27"/>
      <c r="H3431" s="27"/>
      <c r="I3431" s="27"/>
      <c r="J3431" s="27"/>
      <c r="K3431" s="27"/>
      <c r="L3431" s="27"/>
    </row>
    <row r="3432" spans="1:12" ht="11.25" customHeight="1">
      <c r="A3432" s="30"/>
      <c r="B3432" s="30"/>
      <c r="C3432" s="27"/>
      <c r="D3432" s="27"/>
      <c r="E3432" s="27"/>
      <c r="F3432" s="27"/>
      <c r="G3432" s="27"/>
      <c r="H3432" s="27"/>
      <c r="I3432" s="27"/>
      <c r="J3432" s="27"/>
      <c r="K3432" s="27"/>
      <c r="L3432" s="27"/>
    </row>
    <row r="3433" spans="1:12" ht="11.25" customHeight="1">
      <c r="A3433" s="30"/>
      <c r="B3433" s="30"/>
      <c r="C3433" s="27"/>
      <c r="D3433" s="27"/>
      <c r="E3433" s="27"/>
      <c r="F3433" s="27"/>
      <c r="G3433" s="27"/>
      <c r="H3433" s="27"/>
      <c r="I3433" s="27"/>
      <c r="J3433" s="27"/>
      <c r="K3433" s="27"/>
      <c r="L3433" s="27"/>
    </row>
    <row r="3434" spans="1:12" ht="11.25" customHeight="1">
      <c r="A3434" s="30"/>
      <c r="B3434" s="30"/>
      <c r="C3434" s="27"/>
      <c r="D3434" s="27"/>
      <c r="E3434" s="27"/>
      <c r="F3434" s="27"/>
      <c r="G3434" s="27"/>
      <c r="H3434" s="27"/>
      <c r="I3434" s="27"/>
      <c r="J3434" s="27"/>
      <c r="K3434" s="27"/>
      <c r="L3434" s="27"/>
    </row>
    <row r="3435" spans="1:12" ht="11.25" customHeight="1">
      <c r="A3435" s="31">
        <f t="shared" ref="A3435" si="724">A3431</f>
        <v>46031</v>
      </c>
      <c r="B3435" s="31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</row>
    <row r="3436" spans="1:12" ht="11.25" customHeight="1">
      <c r="A3436" s="31"/>
      <c r="B3436" s="31"/>
      <c r="C3436" s="27"/>
      <c r="D3436" s="27"/>
      <c r="E3436" s="27"/>
      <c r="F3436" s="27"/>
      <c r="G3436" s="27"/>
      <c r="H3436" s="27"/>
      <c r="I3436" s="27"/>
      <c r="J3436" s="27"/>
      <c r="K3436" s="27"/>
      <c r="L3436" s="27"/>
    </row>
    <row r="3437" spans="1:12" ht="11.25" customHeight="1">
      <c r="A3437" s="32" t="str">
        <f>IF(COUNTIF($N$18:$N$60,A3431)=1,VLOOKUP(A3431,$N$18:$O$60,2,0),"")</f>
        <v/>
      </c>
      <c r="B3437" s="32"/>
      <c r="C3437" s="27"/>
      <c r="D3437" s="27"/>
      <c r="E3437" s="27"/>
      <c r="F3437" s="27"/>
      <c r="G3437" s="27"/>
      <c r="H3437" s="27"/>
      <c r="I3437" s="27"/>
      <c r="J3437" s="27"/>
      <c r="K3437" s="27"/>
      <c r="L3437" s="27"/>
    </row>
    <row r="3438" spans="1:12" ht="11.25" customHeight="1">
      <c r="A3438" s="33"/>
      <c r="B3438" s="33"/>
      <c r="C3438" s="28"/>
      <c r="D3438" s="28"/>
      <c r="E3438" s="28"/>
      <c r="F3438" s="28"/>
      <c r="G3438" s="28"/>
      <c r="H3438" s="28"/>
      <c r="I3438" s="28"/>
      <c r="J3438" s="28"/>
      <c r="K3438" s="28"/>
      <c r="L3438" s="28"/>
    </row>
    <row r="3439" spans="1:12" ht="11.25" customHeight="1">
      <c r="A3439" s="16"/>
      <c r="B3439" s="16"/>
      <c r="C3439" s="45"/>
      <c r="D3439" s="45"/>
      <c r="E3439" s="45"/>
      <c r="F3439" s="45"/>
      <c r="G3439" s="45"/>
      <c r="H3439" s="45"/>
      <c r="I3439" s="45"/>
      <c r="J3439" s="45"/>
      <c r="K3439" s="45"/>
      <c r="L3439" s="45"/>
    </row>
    <row r="3440" spans="1:12" ht="11.25" customHeight="1">
      <c r="A3440" s="39">
        <f t="shared" ref="A3440" si="725">A3431+1</f>
        <v>46032</v>
      </c>
      <c r="B3440" s="39"/>
      <c r="C3440" s="27"/>
      <c r="D3440" s="27"/>
      <c r="E3440" s="27"/>
      <c r="F3440" s="27"/>
      <c r="G3440" s="27"/>
      <c r="H3440" s="27"/>
      <c r="I3440" s="27"/>
      <c r="J3440" s="27"/>
      <c r="K3440" s="27"/>
      <c r="L3440" s="27"/>
    </row>
    <row r="3441" spans="1:12" ht="11.25" customHeight="1">
      <c r="A3441" s="39"/>
      <c r="B3441" s="39"/>
      <c r="C3441" s="27"/>
      <c r="D3441" s="27"/>
      <c r="E3441" s="27"/>
      <c r="F3441" s="27"/>
      <c r="G3441" s="27"/>
      <c r="H3441" s="27"/>
      <c r="I3441" s="27"/>
      <c r="J3441" s="27"/>
      <c r="K3441" s="27"/>
      <c r="L3441" s="27"/>
    </row>
    <row r="3442" spans="1:12" ht="11.25" customHeight="1">
      <c r="A3442" s="39"/>
      <c r="B3442" s="39"/>
      <c r="C3442" s="27"/>
      <c r="D3442" s="27"/>
      <c r="E3442" s="27"/>
      <c r="F3442" s="27"/>
      <c r="G3442" s="27"/>
      <c r="H3442" s="27"/>
      <c r="I3442" s="27"/>
      <c r="J3442" s="27"/>
      <c r="K3442" s="27"/>
      <c r="L3442" s="27"/>
    </row>
    <row r="3443" spans="1:12" ht="11.25" customHeight="1">
      <c r="A3443" s="39"/>
      <c r="B3443" s="39"/>
      <c r="C3443" s="27"/>
      <c r="D3443" s="27"/>
      <c r="E3443" s="27"/>
      <c r="F3443" s="27"/>
      <c r="G3443" s="27"/>
      <c r="H3443" s="27"/>
      <c r="I3443" s="27"/>
      <c r="J3443" s="27"/>
      <c r="K3443" s="27"/>
      <c r="L3443" s="27"/>
    </row>
    <row r="3444" spans="1:12" ht="11.25" customHeight="1">
      <c r="A3444" s="38">
        <f t="shared" ref="A3444" si="726">A3440</f>
        <v>46032</v>
      </c>
      <c r="B3444" s="38"/>
      <c r="C3444" s="27"/>
      <c r="D3444" s="27"/>
      <c r="E3444" s="27"/>
      <c r="F3444" s="27"/>
      <c r="G3444" s="27"/>
      <c r="H3444" s="27"/>
      <c r="I3444" s="27"/>
      <c r="J3444" s="27"/>
      <c r="K3444" s="27"/>
      <c r="L3444" s="27"/>
    </row>
    <row r="3445" spans="1:12" ht="11.25" customHeight="1">
      <c r="A3445" s="38"/>
      <c r="B3445" s="38"/>
      <c r="C3445" s="27"/>
      <c r="D3445" s="27"/>
      <c r="E3445" s="27"/>
      <c r="F3445" s="27"/>
      <c r="G3445" s="27"/>
      <c r="H3445" s="27"/>
      <c r="I3445" s="27"/>
      <c r="J3445" s="27"/>
      <c r="K3445" s="27"/>
      <c r="L3445" s="27"/>
    </row>
    <row r="3446" spans="1:12" ht="11.25" customHeight="1">
      <c r="A3446" s="36" t="str">
        <f>IF(COUNTIF($N$18:$N$60,A3440)=1,VLOOKUP(A3440,$N$18:$O$60,2,0),"")</f>
        <v/>
      </c>
      <c r="B3446" s="36"/>
      <c r="C3446" s="27"/>
      <c r="D3446" s="27"/>
      <c r="E3446" s="27"/>
      <c r="F3446" s="27"/>
      <c r="G3446" s="27"/>
      <c r="H3446" s="27"/>
      <c r="I3446" s="27"/>
      <c r="J3446" s="27"/>
      <c r="K3446" s="27"/>
      <c r="L3446" s="27"/>
    </row>
    <row r="3447" spans="1:12" ht="11.25" customHeight="1">
      <c r="A3447" s="37"/>
      <c r="B3447" s="37"/>
      <c r="C3447" s="28"/>
      <c r="D3447" s="28"/>
      <c r="E3447" s="28"/>
      <c r="F3447" s="28"/>
      <c r="G3447" s="28"/>
      <c r="H3447" s="28"/>
      <c r="I3447" s="28"/>
      <c r="J3447" s="28"/>
      <c r="K3447" s="28"/>
      <c r="L3447" s="28"/>
    </row>
    <row r="3448" spans="1:12" ht="11.25" customHeight="1">
      <c r="A3448" s="19"/>
      <c r="B3448" s="19"/>
      <c r="C3448" s="45"/>
      <c r="D3448" s="45"/>
      <c r="E3448" s="45"/>
      <c r="F3448" s="45"/>
      <c r="G3448" s="45"/>
      <c r="H3448" s="45"/>
      <c r="I3448" s="45"/>
      <c r="J3448" s="45"/>
      <c r="K3448" s="45"/>
      <c r="L3448" s="45"/>
    </row>
    <row r="3449" spans="1:12" ht="11.25" customHeight="1">
      <c r="A3449" s="39">
        <f t="shared" ref="A3449" si="727">A3440+1</f>
        <v>46033</v>
      </c>
      <c r="B3449" s="39"/>
      <c r="C3449" s="27"/>
      <c r="D3449" s="27"/>
      <c r="E3449" s="27"/>
      <c r="F3449" s="27"/>
      <c r="G3449" s="27"/>
      <c r="H3449" s="27"/>
      <c r="I3449" s="27"/>
      <c r="J3449" s="27"/>
      <c r="K3449" s="27"/>
      <c r="L3449" s="27"/>
    </row>
    <row r="3450" spans="1:12" ht="11.25" customHeight="1">
      <c r="A3450" s="39"/>
      <c r="B3450" s="39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</row>
    <row r="3451" spans="1:12" ht="11.25" customHeight="1">
      <c r="A3451" s="39"/>
      <c r="B3451" s="39"/>
      <c r="C3451" s="27"/>
      <c r="D3451" s="27"/>
      <c r="E3451" s="27"/>
      <c r="F3451" s="27"/>
      <c r="G3451" s="27"/>
      <c r="H3451" s="27"/>
      <c r="I3451" s="27"/>
      <c r="J3451" s="27"/>
      <c r="K3451" s="27"/>
      <c r="L3451" s="27"/>
    </row>
    <row r="3452" spans="1:12" ht="11.25" customHeight="1">
      <c r="A3452" s="39"/>
      <c r="B3452" s="39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</row>
    <row r="3453" spans="1:12" ht="11.25" customHeight="1">
      <c r="A3453" s="38">
        <f t="shared" ref="A3453" si="728">A3449</f>
        <v>46033</v>
      </c>
      <c r="B3453" s="38"/>
      <c r="C3453" s="27"/>
      <c r="D3453" s="27"/>
      <c r="E3453" s="27"/>
      <c r="F3453" s="27"/>
      <c r="G3453" s="27"/>
      <c r="H3453" s="27"/>
      <c r="I3453" s="27"/>
      <c r="J3453" s="27"/>
      <c r="K3453" s="27"/>
      <c r="L3453" s="27"/>
    </row>
    <row r="3454" spans="1:12" ht="11.25" customHeight="1">
      <c r="A3454" s="38"/>
      <c r="B3454" s="38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</row>
    <row r="3455" spans="1:12" ht="11.25" customHeight="1">
      <c r="A3455" s="36" t="str">
        <f>IF(COUNTIF($N$18:$N$60,A3449)=1,VLOOKUP(A3449,$N$18:$O$60,2,0),"")</f>
        <v/>
      </c>
      <c r="B3455" s="36"/>
      <c r="C3455" s="27"/>
      <c r="D3455" s="27"/>
      <c r="E3455" s="27"/>
      <c r="F3455" s="27"/>
      <c r="G3455" s="27"/>
      <c r="H3455" s="27"/>
      <c r="I3455" s="27"/>
      <c r="J3455" s="27"/>
      <c r="K3455" s="27"/>
      <c r="L3455" s="27"/>
    </row>
    <row r="3456" spans="1:12" ht="11.25" customHeight="1">
      <c r="A3456" s="37"/>
      <c r="B3456" s="37"/>
      <c r="C3456" s="28"/>
      <c r="D3456" s="28"/>
      <c r="E3456" s="28"/>
      <c r="F3456" s="28"/>
      <c r="G3456" s="28"/>
      <c r="H3456" s="28"/>
      <c r="I3456" s="28"/>
      <c r="J3456" s="28"/>
      <c r="K3456" s="28"/>
      <c r="L3456" s="28"/>
    </row>
    <row r="3457" spans="1:32" ht="33.75" customHeight="1">
      <c r="A3457" s="44"/>
      <c r="B3457" s="44"/>
      <c r="C3457" s="44"/>
      <c r="D3457" s="44"/>
      <c r="E3457" s="44"/>
      <c r="F3457" s="44"/>
      <c r="G3457" s="44"/>
      <c r="H3457" s="44"/>
      <c r="I3457" s="44"/>
      <c r="J3457" s="44"/>
      <c r="K3457" s="44"/>
      <c r="L3457" s="44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</row>
    <row r="3458" spans="1:32" ht="11.25" customHeight="1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  <c r="L3458" s="34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</row>
    <row r="3459" spans="1:32" ht="11.25" customHeight="1">
      <c r="A3459" s="24">
        <f>M2</f>
        <v>45658</v>
      </c>
      <c r="B3459" s="24"/>
      <c r="C3459" s="24"/>
      <c r="D3459" s="24"/>
      <c r="E3459" s="24"/>
      <c r="F3459" s="24"/>
      <c r="G3459" s="24"/>
      <c r="H3459" s="24"/>
      <c r="I3459" s="24"/>
      <c r="J3459" s="24"/>
      <c r="K3459" s="24"/>
      <c r="L3459" s="24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</row>
    <row r="3460" spans="1:32" ht="11.25" customHeight="1">
      <c r="A3460" s="25"/>
      <c r="B3460" s="25"/>
      <c r="C3460" s="25"/>
      <c r="D3460" s="25"/>
      <c r="E3460" s="25"/>
      <c r="F3460" s="25"/>
      <c r="G3460" s="25"/>
      <c r="H3460" s="25"/>
      <c r="I3460" s="25"/>
      <c r="J3460" s="25"/>
      <c r="K3460" s="25"/>
      <c r="L3460" s="25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</row>
    <row r="3461" spans="1:32" ht="11.25" customHeight="1">
      <c r="A3461" s="25"/>
      <c r="B3461" s="25"/>
      <c r="C3461" s="25"/>
      <c r="D3461" s="25"/>
      <c r="E3461" s="25"/>
      <c r="F3461" s="25"/>
      <c r="G3461" s="25"/>
      <c r="H3461" s="25"/>
      <c r="I3461" s="25"/>
      <c r="J3461" s="25"/>
      <c r="K3461" s="25"/>
      <c r="L3461" s="25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</row>
    <row r="3462" spans="1:32" ht="11.25" customHeight="1">
      <c r="A3462" s="25"/>
      <c r="B3462" s="25"/>
      <c r="C3462" s="25"/>
      <c r="D3462" s="25"/>
      <c r="E3462" s="25"/>
      <c r="F3462" s="25"/>
      <c r="G3462" s="25"/>
      <c r="H3462" s="25"/>
      <c r="I3462" s="25"/>
      <c r="J3462" s="25"/>
      <c r="K3462" s="25"/>
      <c r="L3462" s="25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</row>
    <row r="3463" spans="1:32" ht="11.25" customHeight="1">
      <c r="A3463" s="26"/>
      <c r="B3463" s="26"/>
      <c r="C3463" s="26"/>
      <c r="D3463" s="26"/>
      <c r="E3463" s="26"/>
      <c r="F3463" s="26"/>
      <c r="G3463" s="26"/>
      <c r="H3463" s="26"/>
      <c r="I3463" s="26"/>
      <c r="J3463" s="26"/>
      <c r="K3463" s="26"/>
      <c r="L3463" s="26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</row>
    <row r="3464" spans="1:32" ht="11.25" customHeight="1"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</row>
    <row r="3465" spans="1:32" ht="11.25" customHeight="1"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</row>
    <row r="3466" spans="1:32" ht="11.25" customHeight="1"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</row>
    <row r="3467" spans="1:32" ht="11.25" customHeight="1"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</row>
    <row r="3468" spans="1:32" ht="11.25" customHeight="1"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</row>
    <row r="3469" spans="1:32" ht="11.25" customHeight="1"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</row>
    <row r="3470" spans="1:32" ht="11.25" customHeight="1"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</row>
    <row r="3471" spans="1:32" ht="11.25" customHeight="1"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</row>
    <row r="3472" spans="1:32" ht="11.25" customHeight="1"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</row>
    <row r="3473" s="3" customFormat="1" ht="11.25" customHeight="1"/>
    <row r="3474" s="3" customFormat="1" ht="11.25" customHeight="1"/>
    <row r="3475" s="3" customFormat="1" ht="11.25" customHeight="1"/>
    <row r="3476" s="3" customFormat="1" ht="11.25" customHeight="1"/>
    <row r="3477" s="3" customFormat="1" ht="11.25" customHeight="1"/>
    <row r="3478" s="3" customFormat="1" ht="11.25" customHeight="1"/>
    <row r="3479" s="3" customFormat="1" ht="11.25" customHeight="1"/>
    <row r="3480" s="3" customFormat="1" ht="11.25" customHeight="1"/>
    <row r="3481" s="3" customFormat="1" ht="11.25" customHeight="1"/>
    <row r="3482" s="3" customFormat="1" ht="11.25" customHeight="1"/>
    <row r="3483" s="3" customFormat="1" ht="11.25" customHeight="1"/>
    <row r="3484" s="3" customFormat="1" ht="11.25" customHeight="1"/>
    <row r="3485" s="3" customFormat="1" ht="11.25" customHeight="1"/>
    <row r="3486" s="3" customFormat="1" ht="11.25" customHeight="1"/>
    <row r="3487" s="3" customFormat="1" ht="11.25" customHeight="1"/>
    <row r="3488" s="3" customFormat="1" ht="11.25" customHeight="1"/>
    <row r="3489" s="3" customFormat="1" ht="11.25" customHeight="1"/>
    <row r="3490" s="3" customFormat="1" ht="11.25" customHeight="1"/>
    <row r="3491" s="3" customFormat="1" ht="11.25" customHeight="1"/>
    <row r="3492" s="3" customFormat="1" ht="11.25" customHeight="1"/>
    <row r="3493" s="3" customFormat="1" ht="11.25" customHeight="1"/>
    <row r="3494" s="3" customFormat="1" ht="11.25" customHeight="1"/>
    <row r="3495" s="3" customFormat="1" ht="11.25" customHeight="1"/>
    <row r="3496" s="3" customFormat="1" ht="11.25" customHeight="1"/>
    <row r="3497" s="3" customFormat="1" ht="11.25" customHeight="1"/>
    <row r="3498" s="3" customFormat="1" ht="11.25" customHeight="1"/>
    <row r="3499" s="3" customFormat="1" ht="11.25" customHeight="1"/>
    <row r="3500" s="3" customFormat="1" ht="11.25" customHeight="1"/>
    <row r="3501" s="3" customFormat="1" ht="11.25" customHeight="1"/>
    <row r="3502" s="3" customFormat="1" ht="11.25" customHeight="1"/>
    <row r="3503" s="3" customFormat="1" ht="11.25" customHeight="1"/>
    <row r="3504" s="3" customFormat="1" ht="11.25" customHeight="1"/>
    <row r="3505" s="3" customFormat="1" ht="11.25" customHeight="1"/>
    <row r="3506" s="3" customFormat="1" ht="11.25" customHeight="1"/>
    <row r="3507" s="3" customFormat="1" ht="11.25" customHeight="1"/>
    <row r="3508" s="3" customFormat="1" ht="11.25" customHeight="1"/>
    <row r="3509" s="3" customFormat="1" ht="11.25" customHeight="1"/>
    <row r="3510" s="3" customFormat="1" ht="11.25" customHeight="1"/>
    <row r="3511" s="3" customFormat="1" ht="11.25" customHeight="1"/>
    <row r="3512" s="3" customFormat="1" ht="11.25" customHeight="1"/>
    <row r="3513" s="3" customFormat="1" ht="11.25" customHeight="1"/>
    <row r="3514" s="3" customFormat="1" ht="11.25" customHeight="1"/>
    <row r="3515" s="3" customFormat="1" ht="11.25" customHeight="1"/>
    <row r="3516" s="3" customFormat="1" ht="11.25" customHeight="1"/>
    <row r="3517" s="3" customFormat="1" ht="11.25" customHeight="1"/>
    <row r="3518" s="3" customFormat="1" ht="11.25" customHeight="1"/>
    <row r="3519" s="3" customFormat="1" ht="11.25" customHeight="1"/>
    <row r="3520" s="3" customFormat="1" ht="11.25" customHeight="1"/>
    <row r="3521" s="3" customFormat="1" ht="11.25" customHeight="1"/>
    <row r="3522" s="3" customFormat="1" ht="11.25" customHeight="1"/>
    <row r="3523" s="3" customFormat="1" ht="11.25" customHeight="1"/>
    <row r="3524" s="3" customFormat="1" ht="11.25" customHeight="1"/>
    <row r="3525" s="3" customFormat="1" ht="11.25" customHeight="1"/>
    <row r="3526" s="3" customFormat="1" ht="11.25" customHeight="1"/>
    <row r="3527" s="3" customFormat="1" ht="11.25" customHeight="1"/>
    <row r="3528" s="3" customFormat="1" ht="11.25" customHeight="1"/>
    <row r="3529" s="3" customFormat="1" ht="11.25" customHeight="1"/>
    <row r="3530" s="3" customFormat="1" ht="11.25" customHeight="1"/>
    <row r="3531" s="3" customFormat="1" ht="11.25" customHeight="1"/>
    <row r="3532" s="3" customFormat="1" ht="11.25" customHeight="1"/>
    <row r="3533" s="3" customFormat="1" ht="11.25" customHeight="1"/>
    <row r="3534" s="3" customFormat="1" ht="11.25" customHeight="1"/>
    <row r="3535" s="3" customFormat="1" ht="11.25" customHeight="1"/>
    <row r="3536" s="3" customFormat="1" ht="11.25" customHeight="1"/>
    <row r="3537" s="3" customFormat="1" ht="11.25" customHeight="1"/>
    <row r="3538" s="3" customFormat="1" ht="11.25" customHeight="1"/>
    <row r="3539" s="3" customFormat="1" ht="11.25" customHeight="1"/>
    <row r="3540" s="3" customFormat="1" ht="11.25" customHeight="1"/>
    <row r="3541" s="3" customFormat="1" ht="11.25" customHeight="1"/>
    <row r="3542" s="3" customFormat="1" ht="11.25" customHeight="1"/>
    <row r="3543" s="3" customFormat="1" ht="11.25" customHeight="1"/>
    <row r="3544" s="3" customFormat="1" ht="11.25" customHeight="1"/>
    <row r="3545" s="3" customFormat="1" ht="11.25" customHeight="1"/>
    <row r="3546" s="3" customFormat="1" ht="11.25" customHeight="1"/>
    <row r="3547" s="3" customFormat="1" ht="11.25" customHeight="1"/>
    <row r="3548" s="3" customFormat="1" ht="11.25" customHeight="1"/>
    <row r="3549" s="3" customFormat="1" ht="11.25" customHeight="1"/>
    <row r="3550" s="3" customFormat="1" ht="11.25" customHeight="1"/>
    <row r="3551" s="3" customFormat="1" ht="11.25" customHeight="1"/>
    <row r="3552" s="3" customFormat="1" ht="11.25" customHeight="1"/>
    <row r="3553" s="3" customFormat="1" ht="11.25" customHeight="1"/>
    <row r="3554" s="3" customFormat="1" ht="11.25" customHeight="1"/>
    <row r="3555" s="3" customFormat="1" ht="11.25" customHeight="1"/>
    <row r="3556" s="3" customFormat="1" ht="11.25" customHeight="1"/>
    <row r="3557" s="3" customFormat="1" ht="11.25" customHeight="1"/>
    <row r="3558" s="3" customFormat="1" ht="11.25" customHeight="1"/>
    <row r="3559" s="3" customFormat="1" ht="11.25" customHeight="1"/>
    <row r="3560" s="3" customFormat="1" ht="11.25" customHeight="1"/>
    <row r="3561" s="3" customFormat="1" ht="11.25" customHeight="1"/>
    <row r="3562" s="3" customFormat="1" ht="11.25" customHeight="1"/>
    <row r="3563" s="3" customFormat="1" ht="11.25" customHeight="1"/>
    <row r="3564" s="3" customFormat="1" ht="11.25" customHeight="1"/>
    <row r="3565" s="3" customFormat="1" ht="11.25" customHeight="1"/>
    <row r="3566" s="3" customFormat="1" ht="11.25" customHeight="1"/>
    <row r="3567" s="3" customFormat="1" ht="11.25" customHeight="1"/>
    <row r="3568" s="3" customFormat="1" ht="11.25" customHeight="1"/>
    <row r="3569" s="3" customFormat="1" ht="11.25" customHeight="1"/>
    <row r="3570" s="3" customFormat="1" ht="11.25" customHeight="1"/>
    <row r="3571" s="3" customFormat="1" ht="11.25" customHeight="1"/>
    <row r="3572" s="3" customFormat="1" ht="11.25" customHeight="1"/>
    <row r="3573" s="3" customFormat="1" ht="11.25" customHeight="1"/>
    <row r="3574" s="3" customFormat="1" ht="11.25" customHeight="1"/>
    <row r="3575" s="3" customFormat="1" ht="11.25" customHeight="1"/>
    <row r="3576" s="3" customFormat="1" ht="11.25" customHeight="1"/>
    <row r="3577" s="3" customFormat="1" ht="11.25" customHeight="1"/>
    <row r="3578" s="3" customFormat="1" ht="11.25" customHeight="1"/>
    <row r="3579" s="3" customFormat="1" ht="11.25" customHeight="1"/>
    <row r="3580" s="3" customFormat="1" ht="11.25" customHeight="1"/>
    <row r="3581" s="3" customFormat="1" ht="11.25" customHeight="1"/>
    <row r="3582" s="3" customFormat="1" ht="11.25" customHeight="1"/>
    <row r="3583" s="3" customFormat="1" ht="11.25" customHeight="1"/>
    <row r="3584" s="3" customFormat="1" ht="11.25" customHeight="1"/>
    <row r="3585" s="3" customFormat="1" ht="11.25" customHeight="1"/>
    <row r="3586" s="3" customFormat="1" ht="11.25" customHeight="1"/>
    <row r="3587" s="3" customFormat="1" ht="11.25" customHeight="1"/>
    <row r="3588" s="3" customFormat="1" ht="11.25" customHeight="1"/>
    <row r="3589" s="3" customFormat="1" ht="11.25" customHeight="1"/>
    <row r="3590" s="3" customFormat="1" ht="11.25" customHeight="1"/>
    <row r="3591" s="3" customFormat="1" ht="11.25" customHeight="1"/>
    <row r="3592" s="3" customFormat="1" ht="11.25" customHeight="1"/>
    <row r="3593" s="3" customFormat="1" ht="11.25" customHeight="1"/>
    <row r="3594" s="3" customFormat="1" ht="11.25" customHeight="1"/>
    <row r="3595" s="3" customFormat="1" ht="11.25" customHeight="1"/>
    <row r="3596" s="3" customFormat="1" ht="11.25" customHeight="1"/>
    <row r="3597" s="3" customFormat="1" ht="11.25" customHeight="1"/>
    <row r="3598" s="3" customFormat="1" ht="11.25" customHeight="1"/>
    <row r="3599" s="3" customFormat="1" ht="11.25" customHeight="1"/>
    <row r="3600" s="3" customFormat="1" ht="11.25" customHeight="1"/>
    <row r="3601" s="3" customFormat="1" ht="11.25" customHeight="1"/>
    <row r="3602" s="3" customFormat="1" ht="11.25" customHeight="1"/>
    <row r="3603" s="3" customFormat="1" ht="11.25" customHeight="1"/>
    <row r="3604" s="3" customFormat="1" ht="11.25" customHeight="1"/>
    <row r="3605" s="3" customFormat="1" ht="11.25" customHeight="1"/>
    <row r="3606" s="3" customFormat="1" ht="11.25" customHeight="1"/>
    <row r="3607" s="3" customFormat="1" ht="11.25" customHeight="1"/>
    <row r="3608" s="3" customFormat="1" ht="11.25" customHeight="1"/>
    <row r="3609" s="3" customFormat="1" ht="11.25" customHeight="1"/>
    <row r="3610" s="3" customFormat="1" ht="11.25" customHeight="1"/>
    <row r="3611" s="3" customFormat="1" ht="11.25" customHeight="1"/>
    <row r="3612" s="3" customFormat="1" ht="11.25" customHeight="1"/>
    <row r="3613" s="3" customFormat="1" ht="11.25" customHeight="1"/>
    <row r="3614" s="3" customFormat="1" ht="11.25" customHeight="1"/>
    <row r="3615" s="3" customFormat="1" ht="11.25" customHeight="1"/>
    <row r="3616" s="3" customFormat="1" ht="11.25" customHeight="1"/>
    <row r="3617" s="3" customFormat="1" ht="11.25" customHeight="1"/>
    <row r="3618" s="3" customFormat="1" ht="11.25" customHeight="1"/>
    <row r="3619" s="3" customFormat="1" ht="11.25" customHeight="1"/>
    <row r="3620" s="3" customFormat="1" ht="11.25" customHeight="1"/>
    <row r="3621" s="3" customFormat="1" ht="11.25" customHeight="1"/>
    <row r="3622" s="3" customFormat="1" ht="11.25" customHeight="1"/>
    <row r="3623" s="3" customFormat="1" ht="11.25" customHeight="1"/>
    <row r="3624" s="3" customFormat="1" ht="11.25" customHeight="1"/>
    <row r="3625" s="3" customFormat="1" ht="11.25" customHeight="1"/>
    <row r="3626" s="3" customFormat="1" ht="11.25" customHeight="1"/>
    <row r="3627" s="3" customFormat="1" ht="11.25" customHeight="1"/>
    <row r="3628" s="3" customFormat="1" ht="11.25" customHeight="1"/>
    <row r="3629" s="3" customFormat="1" ht="11.25" customHeight="1"/>
    <row r="3630" s="3" customFormat="1" ht="11.25" customHeight="1"/>
    <row r="3631" s="3" customFormat="1" ht="11.25" customHeight="1"/>
    <row r="3632" s="3" customFormat="1" ht="11.25" customHeight="1"/>
    <row r="3633" s="3" customFormat="1" ht="11.25" customHeight="1"/>
    <row r="3634" s="3" customFormat="1" ht="11.25" customHeight="1"/>
    <row r="3635" s="3" customFormat="1" ht="11.25" customHeight="1"/>
    <row r="3636" s="3" customFormat="1" ht="11.25" customHeight="1"/>
    <row r="3637" s="3" customFormat="1" ht="11.25" customHeight="1"/>
    <row r="3638" s="3" customFormat="1" ht="11.25" customHeight="1"/>
    <row r="3639" s="3" customFormat="1" ht="11.25" customHeight="1"/>
    <row r="3640" s="3" customFormat="1" ht="11.25" customHeight="1"/>
    <row r="3641" s="3" customFormat="1" ht="11.25" customHeight="1"/>
    <row r="3642" s="3" customFormat="1" ht="11.25" customHeight="1"/>
    <row r="3643" s="3" customFormat="1" ht="11.25" customHeight="1"/>
    <row r="3644" s="3" customFormat="1" ht="11.25" customHeight="1"/>
    <row r="3645" s="3" customFormat="1" ht="11.25" customHeight="1"/>
    <row r="3646" s="3" customFormat="1" ht="11.25" customHeight="1"/>
    <row r="3647" s="3" customFormat="1" ht="11.25" customHeight="1"/>
    <row r="3648" s="3" customFormat="1" ht="11.25" customHeight="1"/>
    <row r="3649" s="3" customFormat="1" ht="11.25" customHeight="1"/>
    <row r="3650" s="3" customFormat="1" ht="11.25" customHeight="1"/>
    <row r="3651" s="3" customFormat="1" ht="11.25" customHeight="1"/>
    <row r="3652" s="3" customFormat="1" ht="11.25" customHeight="1"/>
    <row r="3653" s="3" customFormat="1" ht="11.25" customHeight="1"/>
    <row r="3654" s="3" customFormat="1" ht="11.25" customHeight="1"/>
    <row r="3655" s="3" customFormat="1" ht="11.25" customHeight="1"/>
    <row r="3656" s="3" customFormat="1" ht="11.25" customHeight="1"/>
    <row r="3657" s="3" customFormat="1" ht="11.25" customHeight="1"/>
    <row r="3658" s="3" customFormat="1" ht="11.25" customHeight="1"/>
    <row r="3659" s="3" customFormat="1" ht="11.25" customHeight="1"/>
    <row r="3660" s="3" customFormat="1" ht="11.25" customHeight="1"/>
    <row r="3661" s="3" customFormat="1" ht="11.25" customHeight="1"/>
    <row r="3662" s="3" customFormat="1" ht="11.25" customHeight="1"/>
    <row r="3663" s="3" customFormat="1" ht="11.25" customHeight="1"/>
    <row r="3664" s="3" customFormat="1" ht="11.25" customHeight="1"/>
    <row r="3665" s="3" customFormat="1" ht="11.25" customHeight="1"/>
    <row r="3666" s="3" customFormat="1" ht="11.25" customHeight="1"/>
    <row r="3667" s="3" customFormat="1" ht="11.25" customHeight="1"/>
    <row r="3668" s="3" customFormat="1" ht="11.25" customHeight="1"/>
    <row r="3669" s="3" customFormat="1" ht="11.25" customHeight="1"/>
    <row r="3670" s="3" customFormat="1" ht="11.25" customHeight="1"/>
    <row r="3671" s="3" customFormat="1" ht="11.25" customHeight="1"/>
    <row r="3672" s="3" customFormat="1" ht="11.25" customHeight="1"/>
    <row r="3673" s="3" customFormat="1" ht="11.25" customHeight="1"/>
    <row r="3674" s="3" customFormat="1" ht="11.25" customHeight="1"/>
    <row r="3675" s="3" customFormat="1" ht="11.25" customHeight="1"/>
    <row r="3676" s="3" customFormat="1" ht="11.25" customHeight="1"/>
    <row r="3677" s="3" customFormat="1" ht="11.25" customHeight="1"/>
    <row r="3678" s="3" customFormat="1" ht="11.25" customHeight="1"/>
    <row r="3679" s="3" customFormat="1" ht="11.25" customHeight="1"/>
    <row r="3680" s="3" customFormat="1" ht="11.25" customHeight="1"/>
    <row r="3681" s="3" customFormat="1" ht="11.25" customHeight="1"/>
    <row r="3682" s="3" customFormat="1" ht="11.25" customHeight="1"/>
    <row r="3683" s="3" customFormat="1" ht="11.25" customHeight="1"/>
    <row r="3684" s="3" customFormat="1" ht="11.25" customHeight="1"/>
    <row r="3685" s="3" customFormat="1" ht="11.25" customHeight="1"/>
    <row r="3686" s="3" customFormat="1" ht="11.25" customHeight="1"/>
    <row r="3687" s="3" customFormat="1" ht="11.25" customHeight="1"/>
    <row r="3688" s="3" customFormat="1" ht="11.25" customHeight="1"/>
    <row r="3689" s="3" customFormat="1" ht="11.25" customHeight="1"/>
    <row r="3690" s="3" customFormat="1" ht="11.25" customHeight="1"/>
    <row r="3691" s="3" customFormat="1" ht="11.25" customHeight="1"/>
    <row r="3692" s="3" customFormat="1" ht="11.25" customHeight="1"/>
    <row r="3693" s="3" customFormat="1" ht="11.25" customHeight="1"/>
    <row r="3694" s="3" customFormat="1" ht="11.25" customHeight="1"/>
    <row r="3695" s="3" customFormat="1" ht="11.25" customHeight="1"/>
    <row r="3696" s="3" customFormat="1" ht="11.25" customHeight="1"/>
    <row r="3697" s="3" customFormat="1" ht="11.25" customHeight="1"/>
    <row r="3698" s="3" customFormat="1" ht="11.25" customHeight="1"/>
    <row r="3699" s="3" customFormat="1" ht="11.25" customHeight="1"/>
    <row r="3700" s="3" customFormat="1" ht="11.25" customHeight="1"/>
    <row r="3701" s="3" customFormat="1" ht="11.25" customHeight="1"/>
    <row r="3702" s="3" customFormat="1" ht="11.25" customHeight="1"/>
    <row r="3703" s="3" customFormat="1" ht="11.25" customHeight="1"/>
    <row r="3704" s="3" customFormat="1" ht="11.25" customHeight="1"/>
    <row r="3705" s="3" customFormat="1" ht="11.25" customHeight="1"/>
    <row r="3706" s="3" customFormat="1" ht="11.25" customHeight="1"/>
    <row r="3707" s="3" customFormat="1" ht="11.25" customHeight="1"/>
    <row r="3708" s="3" customFormat="1" ht="11.25" customHeight="1"/>
    <row r="3709" s="3" customFormat="1" ht="11.25" customHeight="1"/>
    <row r="3710" s="3" customFormat="1" ht="11.25" customHeight="1"/>
    <row r="3711" s="3" customFormat="1" ht="11.25" customHeight="1"/>
    <row r="3712" s="3" customFormat="1" ht="11.25" customHeight="1"/>
    <row r="3713" s="3" customFormat="1" ht="11.25" customHeight="1"/>
    <row r="3714" s="3" customFormat="1" ht="11.25" customHeight="1"/>
    <row r="3715" s="3" customFormat="1" ht="11.25" customHeight="1"/>
    <row r="3716" s="3" customFormat="1" ht="11.25" customHeight="1"/>
    <row r="3717" s="3" customFormat="1" ht="11.25" customHeight="1"/>
    <row r="3718" s="3" customFormat="1" ht="11.25" customHeight="1"/>
    <row r="3719" s="3" customFormat="1" ht="11.25" customHeight="1"/>
    <row r="3720" s="3" customFormat="1" ht="11.25" customHeight="1"/>
    <row r="3721" s="3" customFormat="1" ht="11.25" customHeight="1"/>
    <row r="3722" s="3" customFormat="1" ht="11.25" customHeight="1"/>
    <row r="3723" s="3" customFormat="1" ht="11.25" customHeight="1"/>
    <row r="3724" s="3" customFormat="1" ht="11.25" customHeight="1"/>
    <row r="3725" s="3" customFormat="1" ht="11.25" customHeight="1"/>
    <row r="3726" s="3" customFormat="1" ht="11.25" customHeight="1"/>
    <row r="3727" s="3" customFormat="1" ht="11.25" customHeight="1"/>
    <row r="3728" s="3" customFormat="1" ht="11.25" customHeight="1"/>
    <row r="3729" s="3" customFormat="1" ht="11.25" customHeight="1"/>
    <row r="3730" s="3" customFormat="1" ht="11.25" customHeight="1"/>
    <row r="3731" s="3" customFormat="1" ht="11.25" customHeight="1"/>
    <row r="3732" s="3" customFormat="1" ht="11.25" customHeight="1"/>
    <row r="3733" s="3" customFormat="1" ht="11.25" customHeight="1"/>
    <row r="3734" s="3" customFormat="1" ht="11.25" customHeight="1"/>
    <row r="3735" s="3" customFormat="1" ht="11.25" customHeight="1"/>
    <row r="3736" s="3" customFormat="1" ht="11.25" customHeight="1"/>
    <row r="3737" s="3" customFormat="1" ht="11.25" customHeight="1"/>
    <row r="3738" s="3" customFormat="1" ht="11.25" customHeight="1"/>
    <row r="3739" s="3" customFormat="1" ht="11.25" customHeight="1"/>
    <row r="3740" s="3" customFormat="1" ht="11.25" customHeight="1"/>
    <row r="3741" s="3" customFormat="1" ht="11.25" customHeight="1"/>
    <row r="3742" s="3" customFormat="1" ht="11.25" customHeight="1"/>
    <row r="3743" s="3" customFormat="1" ht="11.25" customHeight="1"/>
    <row r="3744" s="3" customFormat="1" ht="11.25" customHeight="1"/>
    <row r="3745" s="3" customFormat="1" ht="11.25" customHeight="1"/>
    <row r="3746" s="3" customFormat="1" ht="11.25" customHeight="1"/>
    <row r="3747" s="3" customFormat="1" ht="11.25" customHeight="1"/>
    <row r="3748" s="3" customFormat="1" ht="11.25" customHeight="1"/>
    <row r="3749" s="3" customFormat="1" ht="11.25" customHeight="1"/>
    <row r="3750" s="3" customFormat="1" ht="11.25" customHeight="1"/>
    <row r="3751" s="3" customFormat="1" ht="11.25" customHeight="1"/>
    <row r="3752" s="3" customFormat="1" ht="11.25" customHeight="1"/>
    <row r="3753" s="3" customFormat="1" ht="11.25" customHeight="1"/>
    <row r="3754" s="3" customFormat="1" ht="11.25" customHeight="1"/>
    <row r="3755" s="3" customFormat="1" ht="11.25" customHeight="1"/>
    <row r="3756" s="3" customFormat="1" ht="11.25" customHeight="1"/>
    <row r="3757" s="3" customFormat="1" ht="11.25" customHeight="1"/>
    <row r="3758" s="3" customFormat="1" ht="11.25" customHeight="1"/>
    <row r="3759" s="3" customFormat="1" ht="11.25" customHeight="1"/>
    <row r="3760" s="3" customFormat="1" ht="11.25" customHeight="1"/>
    <row r="3761" s="3" customFormat="1" ht="11.25" customHeight="1"/>
    <row r="3762" s="3" customFormat="1" ht="11.25" customHeight="1"/>
    <row r="3763" s="3" customFormat="1" ht="11.25" customHeight="1"/>
    <row r="3764" s="3" customFormat="1" ht="11.25" customHeight="1"/>
    <row r="3765" s="3" customFormat="1" ht="11.25" customHeight="1"/>
    <row r="3766" s="3" customFormat="1" ht="11.25" customHeight="1"/>
    <row r="3767" s="3" customFormat="1" ht="11.25" customHeight="1"/>
    <row r="3768" s="3" customFormat="1" ht="11.25" customHeight="1"/>
    <row r="3769" s="3" customFormat="1" ht="11.25" customHeight="1"/>
    <row r="3770" s="3" customFormat="1" ht="11.25" customHeight="1"/>
    <row r="3771" s="3" customFormat="1" ht="11.25" customHeight="1"/>
    <row r="3772" s="3" customFormat="1" ht="11.25" customHeight="1"/>
    <row r="3773" s="3" customFormat="1" ht="11.25" customHeight="1"/>
    <row r="3774" s="3" customFormat="1" ht="11.25" customHeight="1"/>
    <row r="3775" s="3" customFormat="1" ht="11.25" customHeight="1"/>
    <row r="3776" s="3" customFormat="1" ht="11.25" customHeight="1"/>
    <row r="3777" s="3" customFormat="1" ht="11.25" customHeight="1"/>
    <row r="3778" s="3" customFormat="1" ht="11.25" customHeight="1"/>
    <row r="3779" s="3" customFormat="1" ht="11.25" customHeight="1"/>
    <row r="3780" s="3" customFormat="1" ht="11.25" customHeight="1"/>
    <row r="3781" s="3" customFormat="1" ht="11.25" customHeight="1"/>
    <row r="3782" s="3" customFormat="1" ht="11.25" customHeight="1"/>
    <row r="3783" s="3" customFormat="1" ht="11.25" customHeight="1"/>
    <row r="3784" s="3" customFormat="1" ht="11.25" customHeight="1"/>
    <row r="3785" s="3" customFormat="1" ht="11.25" customHeight="1"/>
    <row r="3786" s="3" customFormat="1" ht="11.25" customHeight="1"/>
    <row r="3787" s="3" customFormat="1" ht="11.25" customHeight="1"/>
    <row r="3788" s="3" customFormat="1" ht="11.25" customHeight="1"/>
    <row r="3789" s="3" customFormat="1" ht="11.25" customHeight="1"/>
    <row r="3790" s="3" customFormat="1" ht="11.25" customHeight="1"/>
    <row r="3791" s="3" customFormat="1" ht="11.25" customHeight="1"/>
    <row r="3792" s="3" customFormat="1" ht="11.25" customHeight="1"/>
    <row r="3793" s="3" customFormat="1" ht="11.25" customHeight="1"/>
    <row r="3794" s="3" customFormat="1" ht="11.25" customHeight="1"/>
    <row r="3795" s="3" customFormat="1" ht="11.25" customHeight="1"/>
    <row r="3796" s="3" customFormat="1" ht="11.25" customHeight="1"/>
    <row r="3797" s="3" customFormat="1" ht="11.25" customHeight="1"/>
    <row r="3798" s="3" customFormat="1" ht="11.25" customHeight="1"/>
    <row r="3799" s="3" customFormat="1" ht="11.25" customHeight="1"/>
    <row r="3800" s="3" customFormat="1" ht="11.25" customHeight="1"/>
    <row r="3801" s="3" customFormat="1" ht="11.25" customHeight="1"/>
    <row r="3802" s="3" customFormat="1" ht="11.25" customHeight="1"/>
    <row r="3803" s="3" customFormat="1" ht="11.25" customHeight="1"/>
    <row r="3804" s="3" customFormat="1" ht="11.25" customHeight="1"/>
    <row r="3805" s="3" customFormat="1" ht="11.25" customHeight="1"/>
    <row r="3806" s="3" customFormat="1" ht="11.25" customHeight="1"/>
    <row r="3807" s="3" customFormat="1" ht="11.25" customHeight="1"/>
    <row r="3808" s="3" customFormat="1" ht="11.25" customHeight="1"/>
    <row r="3809" s="3" customFormat="1" ht="11.25" customHeight="1"/>
    <row r="3810" s="3" customFormat="1" ht="11.25" customHeight="1"/>
    <row r="3811" s="3" customFormat="1" ht="11.25" customHeight="1"/>
    <row r="3812" s="3" customFormat="1" ht="11.25" customHeight="1"/>
    <row r="3813" s="3" customFormat="1" ht="11.25" customHeight="1"/>
    <row r="3814" s="3" customFormat="1" ht="11.25" customHeight="1"/>
    <row r="3815" s="3" customFormat="1" ht="11.25" customHeight="1"/>
    <row r="3816" s="3" customFormat="1" ht="11.25" customHeight="1"/>
    <row r="3817" s="3" customFormat="1" ht="11.25" customHeight="1"/>
    <row r="3818" s="3" customFormat="1" ht="11.25" customHeight="1"/>
    <row r="3819" s="3" customFormat="1" ht="11.25" customHeight="1"/>
    <row r="3820" s="3" customFormat="1" ht="11.25" customHeight="1"/>
    <row r="3821" s="3" customFormat="1" ht="11.25" customHeight="1"/>
    <row r="3822" s="3" customFormat="1" ht="11.25" customHeight="1"/>
    <row r="3823" s="3" customFormat="1" ht="11.25" customHeight="1"/>
    <row r="3824" s="3" customFormat="1" ht="11.25" customHeight="1"/>
    <row r="3825" s="3" customFormat="1" ht="11.25" customHeight="1"/>
    <row r="3826" s="3" customFormat="1" ht="11.25" customHeight="1"/>
    <row r="3827" s="3" customFormat="1" ht="11.25" customHeight="1"/>
    <row r="3828" s="3" customFormat="1" ht="11.25" customHeight="1"/>
    <row r="3829" s="3" customFormat="1" ht="11.25" customHeight="1"/>
    <row r="3830" s="3" customFormat="1" ht="11.25" customHeight="1"/>
    <row r="3831" s="3" customFormat="1" ht="11.25" customHeight="1"/>
    <row r="3832" s="3" customFormat="1" ht="11.25" customHeight="1"/>
    <row r="3833" s="3" customFormat="1" ht="11.25" customHeight="1"/>
    <row r="3834" s="3" customFormat="1" ht="11.25" customHeight="1"/>
    <row r="3835" s="3" customFormat="1" ht="11.25" customHeight="1"/>
    <row r="3836" s="3" customFormat="1" ht="11.25" customHeight="1"/>
    <row r="3837" s="3" customFormat="1" ht="11.25" customHeight="1"/>
    <row r="3838" s="3" customFormat="1" ht="11.25" customHeight="1"/>
    <row r="3839" s="3" customFormat="1" ht="11.25" customHeight="1"/>
    <row r="3840" s="3" customFormat="1" ht="11.25" customHeight="1"/>
    <row r="3841" s="3" customFormat="1" ht="11.25" customHeight="1"/>
    <row r="3842" s="3" customFormat="1" ht="11.25" customHeight="1"/>
    <row r="3843" s="3" customFormat="1" ht="11.25" customHeight="1"/>
    <row r="3844" s="3" customFormat="1" ht="11.25" customHeight="1"/>
    <row r="3845" s="3" customFormat="1" ht="11.25" customHeight="1"/>
    <row r="3846" s="3" customFormat="1" ht="11.25" customHeight="1"/>
    <row r="3847" s="3" customFormat="1" ht="11.25" customHeight="1"/>
    <row r="3848" s="3" customFormat="1" ht="11.25" customHeight="1"/>
    <row r="3849" s="3" customFormat="1" ht="11.25" customHeight="1"/>
    <row r="3850" s="3" customFormat="1" ht="11.25" customHeight="1"/>
    <row r="3851" s="3" customFormat="1" ht="11.25" customHeight="1"/>
    <row r="3852" s="3" customFormat="1" ht="11.25" customHeight="1"/>
    <row r="3853" s="3" customFormat="1" ht="11.25" customHeight="1"/>
    <row r="3854" s="3" customFormat="1" ht="11.25" customHeight="1"/>
    <row r="3855" s="3" customFormat="1" ht="11.25" customHeight="1"/>
    <row r="3856" s="3" customFormat="1" ht="11.25" customHeight="1"/>
    <row r="3857" s="3" customFormat="1" ht="11.25" customHeight="1"/>
    <row r="3858" s="3" customFormat="1" ht="11.25" customHeight="1"/>
    <row r="3859" s="3" customFormat="1" ht="11.25" customHeight="1"/>
    <row r="3860" s="3" customFormat="1" ht="11.25" customHeight="1"/>
    <row r="3861" s="3" customFormat="1" ht="11.25" customHeight="1"/>
    <row r="3862" s="3" customFormat="1" ht="11.25" customHeight="1"/>
    <row r="3863" s="3" customFormat="1" ht="11.25" customHeight="1"/>
    <row r="3864" s="3" customFormat="1" ht="11.25" customHeight="1"/>
    <row r="3865" s="3" customFormat="1" ht="11.25" customHeight="1"/>
    <row r="3866" s="3" customFormat="1" ht="11.25" customHeight="1"/>
    <row r="3867" s="3" customFormat="1" ht="11.25" customHeight="1"/>
    <row r="3868" s="3" customFormat="1" ht="11.25" customHeight="1"/>
    <row r="3869" s="3" customFormat="1" ht="11.25" customHeight="1"/>
    <row r="3870" s="3" customFormat="1" ht="11.25" customHeight="1"/>
    <row r="3871" s="3" customFormat="1" ht="11.25" customHeight="1"/>
    <row r="3872" s="3" customFormat="1" ht="11.25" customHeight="1"/>
    <row r="3873" s="3" customFormat="1" ht="11.25" customHeight="1"/>
    <row r="3874" s="3" customFormat="1" ht="11.25" customHeight="1"/>
    <row r="3875" s="3" customFormat="1" ht="11.25" customHeight="1"/>
    <row r="3876" s="3" customFormat="1" ht="11.25" customHeight="1"/>
    <row r="3877" s="3" customFormat="1" ht="11.25" customHeight="1"/>
    <row r="3878" s="3" customFormat="1" ht="11.25" customHeight="1"/>
    <row r="3879" s="3" customFormat="1" ht="11.25" customHeight="1"/>
    <row r="3880" s="3" customFormat="1" ht="11.25" customHeight="1"/>
    <row r="3881" s="3" customFormat="1" ht="11.25" customHeight="1"/>
    <row r="3882" s="3" customFormat="1" ht="11.25" customHeight="1"/>
    <row r="3883" s="3" customFormat="1" ht="11.25" customHeight="1"/>
    <row r="3884" s="3" customFormat="1" ht="11.25" customHeight="1"/>
    <row r="3885" s="3" customFormat="1" ht="11.25" customHeight="1"/>
    <row r="3886" s="3" customFormat="1" ht="11.25" customHeight="1"/>
    <row r="3887" s="3" customFormat="1" ht="11.25" customHeight="1"/>
    <row r="3888" s="3" customFormat="1" ht="11.25" customHeight="1"/>
    <row r="3889" s="3" customFormat="1" ht="11.25" customHeight="1"/>
    <row r="3890" s="3" customFormat="1" ht="11.25" customHeight="1"/>
    <row r="3891" s="3" customFormat="1" ht="11.25" customHeight="1"/>
    <row r="3892" s="3" customFormat="1" ht="11.25" customHeight="1"/>
    <row r="3893" s="3" customFormat="1" ht="11.25" customHeight="1"/>
    <row r="3894" s="3" customFormat="1" ht="11.25" customHeight="1"/>
    <row r="3895" s="3" customFormat="1" ht="11.25" customHeight="1"/>
    <row r="3896" s="3" customFormat="1" ht="11.25" customHeight="1"/>
    <row r="3897" s="3" customFormat="1" ht="11.25" customHeight="1"/>
    <row r="3898" s="3" customFormat="1" ht="11.25" customHeight="1"/>
    <row r="3899" s="3" customFormat="1" ht="11.25" customHeight="1"/>
    <row r="3900" s="3" customFormat="1" ht="11.25" customHeight="1"/>
    <row r="3901" s="3" customFormat="1" ht="11.25" customHeight="1"/>
    <row r="3902" s="3" customFormat="1" ht="11.25" customHeight="1"/>
    <row r="3903" s="3" customFormat="1" ht="11.25" customHeight="1"/>
    <row r="3904" s="3" customFormat="1" ht="11.25" customHeight="1"/>
    <row r="3905" s="3" customFormat="1" ht="11.25" customHeight="1"/>
    <row r="3906" s="3" customFormat="1" ht="11.25" customHeight="1"/>
    <row r="3907" s="3" customFormat="1" ht="11.25" customHeight="1"/>
    <row r="3908" s="3" customFormat="1" ht="11.25" customHeight="1"/>
    <row r="3909" s="3" customFormat="1" ht="11.25" customHeight="1"/>
    <row r="3910" s="3" customFormat="1" ht="11.25" customHeight="1"/>
    <row r="3911" s="3" customFormat="1" ht="11.25" customHeight="1"/>
    <row r="3912" s="3" customFormat="1" ht="11.25" customHeight="1"/>
    <row r="3913" s="3" customFormat="1" ht="11.25" customHeight="1"/>
    <row r="3914" s="3" customFormat="1" ht="11.25" customHeight="1"/>
    <row r="3915" s="3" customFormat="1" ht="11.25" customHeight="1"/>
    <row r="3916" s="3" customFormat="1" ht="11.25" customHeight="1"/>
    <row r="3917" s="3" customFormat="1" ht="11.25" customHeight="1"/>
    <row r="3918" s="3" customFormat="1" ht="11.25" customHeight="1"/>
    <row r="3919" s="3" customFormat="1" ht="11.25" customHeight="1"/>
    <row r="3920" s="3" customFormat="1" ht="11.25" customHeight="1"/>
    <row r="3921" s="3" customFormat="1" ht="11.25" customHeight="1"/>
    <row r="3922" s="3" customFormat="1" ht="11.25" customHeight="1"/>
    <row r="3923" s="3" customFormat="1" ht="11.25" customHeight="1"/>
    <row r="3924" s="3" customFormat="1" ht="11.25" customHeight="1"/>
    <row r="3925" s="3" customFormat="1" ht="11.25" customHeight="1"/>
    <row r="3926" s="3" customFormat="1" ht="11.25" customHeight="1"/>
    <row r="3927" s="3" customFormat="1" ht="11.25" customHeight="1"/>
    <row r="3928" s="3" customFormat="1" ht="11.25" customHeight="1"/>
    <row r="3929" s="3" customFormat="1" ht="11.25" customHeight="1"/>
    <row r="3930" s="3" customFormat="1" ht="11.25" customHeight="1"/>
    <row r="3931" s="3" customFormat="1" ht="11.25" customHeight="1"/>
    <row r="3932" s="3" customFormat="1" ht="11.25" customHeight="1"/>
    <row r="3933" s="3" customFormat="1" ht="11.25" customHeight="1"/>
    <row r="3934" s="3" customFormat="1" ht="11.25" customHeight="1"/>
    <row r="3935" s="3" customFormat="1" ht="11.25" customHeight="1"/>
    <row r="3936" s="3" customFormat="1" ht="11.25" customHeight="1"/>
    <row r="3937" s="3" customFormat="1" ht="11.25" customHeight="1"/>
    <row r="3938" s="3" customFormat="1" ht="11.25" customHeight="1"/>
    <row r="3939" s="3" customFormat="1" ht="11.25" customHeight="1"/>
    <row r="3940" s="3" customFormat="1" ht="11.25" customHeight="1"/>
    <row r="3941" s="3" customFormat="1" ht="11.25" customHeight="1"/>
    <row r="3942" s="3" customFormat="1" ht="11.25" customHeight="1"/>
    <row r="3943" s="3" customFormat="1" ht="11.25" customHeight="1"/>
    <row r="3944" s="3" customFormat="1" ht="11.25" customHeight="1"/>
    <row r="3945" s="3" customFormat="1" ht="11.25" customHeight="1"/>
    <row r="3946" s="3" customFormat="1" ht="11.25" customHeight="1"/>
    <row r="3947" s="3" customFormat="1" ht="11.25" customHeight="1"/>
    <row r="3948" s="3" customFormat="1" ht="11.25" customHeight="1"/>
    <row r="3949" s="3" customFormat="1" ht="11.25" customHeight="1"/>
    <row r="3950" s="3" customFormat="1" ht="11.25" customHeight="1"/>
    <row r="3951" s="3" customFormat="1" ht="11.25" customHeight="1"/>
    <row r="3952" s="3" customFormat="1" ht="11.25" customHeight="1"/>
    <row r="3953" s="3" customFormat="1" ht="11.25" customHeight="1"/>
    <row r="3954" s="3" customFormat="1" ht="11.25" customHeight="1"/>
    <row r="3955" s="3" customFormat="1" ht="11.25" customHeight="1"/>
    <row r="3956" s="3" customFormat="1" ht="11.25" customHeight="1"/>
    <row r="3957" s="3" customFormat="1" ht="11.25" customHeight="1"/>
    <row r="3958" s="3" customFormat="1" ht="11.25" customHeight="1"/>
    <row r="3959" s="3" customFormat="1" ht="11.25" customHeight="1"/>
    <row r="3960" s="3" customFormat="1" ht="11.25" customHeight="1"/>
    <row r="3961" s="3" customFormat="1" ht="11.25" customHeight="1"/>
    <row r="3962" s="3" customFormat="1" ht="11.25" customHeight="1"/>
    <row r="3963" s="3" customFormat="1" ht="11.25" customHeight="1"/>
    <row r="3964" s="3" customFormat="1" ht="11.25" customHeight="1"/>
    <row r="3965" s="3" customFormat="1" ht="11.25" customHeight="1"/>
    <row r="3966" s="3" customFormat="1" ht="11.25" customHeight="1"/>
    <row r="3967" s="3" customFormat="1" ht="11.25" customHeight="1"/>
    <row r="3968" s="3" customFormat="1" ht="11.25" customHeight="1"/>
    <row r="3969" s="3" customFormat="1" ht="11.25" customHeight="1"/>
    <row r="3970" s="3" customFormat="1" ht="11.25" customHeight="1"/>
    <row r="3971" s="3" customFormat="1" ht="11.25" customHeight="1"/>
    <row r="3972" s="3" customFormat="1" ht="11.25" customHeight="1"/>
    <row r="3973" s="3" customFormat="1" ht="11.25" customHeight="1"/>
    <row r="3974" s="3" customFormat="1" ht="11.25" customHeight="1"/>
    <row r="3975" s="3" customFormat="1" ht="11.25" customHeight="1"/>
    <row r="3976" s="3" customFormat="1" ht="11.25" customHeight="1"/>
    <row r="3977" s="3" customFormat="1" ht="11.25" customHeight="1"/>
    <row r="3978" s="3" customFormat="1" ht="11.25" customHeight="1"/>
    <row r="3979" s="3" customFormat="1" ht="11.25" customHeight="1"/>
    <row r="3980" s="3" customFormat="1" ht="11.25" customHeight="1"/>
    <row r="3981" s="3" customFormat="1" ht="11.25" customHeight="1"/>
    <row r="3982" s="3" customFormat="1" ht="11.25" customHeight="1"/>
    <row r="3983" s="3" customFormat="1" ht="11.25" customHeight="1"/>
    <row r="3984" s="3" customFormat="1" ht="11.25" customHeight="1"/>
    <row r="3985" s="3" customFormat="1" ht="11.25" customHeight="1"/>
    <row r="3986" s="3" customFormat="1" ht="11.25" customHeight="1"/>
    <row r="3987" s="3" customFormat="1" ht="11.25" customHeight="1"/>
    <row r="3988" s="3" customFormat="1" ht="11.25" customHeight="1"/>
    <row r="3989" s="3" customFormat="1" ht="11.25" customHeight="1"/>
    <row r="3990" s="3" customFormat="1" ht="11.25" customHeight="1"/>
    <row r="3991" s="3" customFormat="1" ht="11.25" customHeight="1"/>
    <row r="3992" s="3" customFormat="1" ht="11.25" customHeight="1"/>
    <row r="3993" s="3" customFormat="1" ht="11.25" customHeight="1"/>
    <row r="3994" s="3" customFormat="1" ht="11.25" customHeight="1"/>
    <row r="3995" s="3" customFormat="1" ht="11.25" customHeight="1"/>
    <row r="3996" s="3" customFormat="1" ht="11.25" customHeight="1"/>
    <row r="3997" s="3" customFormat="1" ht="11.25" customHeight="1"/>
    <row r="3998" s="3" customFormat="1" ht="11.25" customHeight="1"/>
    <row r="3999" s="3" customFormat="1" ht="11.25" customHeight="1"/>
    <row r="4000" s="3" customFormat="1" ht="11.25" customHeight="1"/>
    <row r="4001" s="3" customFormat="1" ht="11.25" customHeight="1"/>
    <row r="4002" s="3" customFormat="1" ht="11.25" customHeight="1"/>
    <row r="4003" s="3" customFormat="1" ht="11.25" customHeight="1"/>
    <row r="4004" s="3" customFormat="1" ht="11.25" customHeight="1"/>
    <row r="4005" s="3" customFormat="1" ht="11.25" customHeight="1"/>
    <row r="4006" s="3" customFormat="1" ht="11.25" customHeight="1"/>
    <row r="4007" s="3" customFormat="1" ht="11.25" customHeight="1"/>
    <row r="4008" s="3" customFormat="1" ht="11.25" customHeight="1"/>
    <row r="4009" s="3" customFormat="1" ht="11.25" customHeight="1"/>
    <row r="4010" s="3" customFormat="1" ht="11.25" customHeight="1"/>
    <row r="4011" s="3" customFormat="1" ht="11.25" customHeight="1"/>
    <row r="4012" s="3" customFormat="1" ht="11.25" customHeight="1"/>
    <row r="4013" s="3" customFormat="1" ht="11.25" customHeight="1"/>
    <row r="4014" s="3" customFormat="1" ht="11.25" customHeight="1"/>
    <row r="4015" s="3" customFormat="1" ht="11.25" customHeight="1"/>
    <row r="4016" s="3" customFormat="1" ht="11.25" customHeight="1"/>
    <row r="4017" s="3" customFormat="1" ht="11.25" customHeight="1"/>
    <row r="4018" s="3" customFormat="1" ht="11.25" customHeight="1"/>
    <row r="4019" s="3" customFormat="1" ht="11.25" customHeight="1"/>
    <row r="4020" s="3" customFormat="1" ht="11.25" customHeight="1"/>
    <row r="4021" s="3" customFormat="1" ht="11.25" customHeight="1"/>
    <row r="4022" s="3" customFormat="1" ht="11.25" customHeight="1"/>
    <row r="4023" s="3" customFormat="1" ht="11.25" customHeight="1"/>
    <row r="4024" s="3" customFormat="1" ht="11.25" customHeight="1"/>
    <row r="4025" s="3" customFormat="1" ht="11.25" customHeight="1"/>
    <row r="4026" s="3" customFormat="1" ht="11.25" customHeight="1"/>
    <row r="4027" s="3" customFormat="1" ht="11.25" customHeight="1"/>
    <row r="4028" s="3" customFormat="1" ht="11.25" customHeight="1"/>
    <row r="4029" s="3" customFormat="1" ht="11.25" customHeight="1"/>
    <row r="4030" s="3" customFormat="1" ht="11.25" customHeight="1"/>
    <row r="4031" s="3" customFormat="1" ht="11.25" customHeight="1"/>
    <row r="4032" s="3" customFormat="1" ht="11.25" customHeight="1"/>
    <row r="4033" s="3" customFormat="1" ht="11.25" customHeight="1"/>
    <row r="4034" s="3" customFormat="1" ht="11.25" customHeight="1"/>
    <row r="4035" s="3" customFormat="1" ht="11.25" customHeight="1"/>
    <row r="4036" s="3" customFormat="1" ht="11.25" customHeight="1"/>
    <row r="4037" s="3" customFormat="1" ht="11.25" customHeight="1"/>
    <row r="4038" s="3" customFormat="1" ht="11.25" customHeight="1"/>
    <row r="4039" s="3" customFormat="1" ht="11.25" customHeight="1"/>
    <row r="4040" s="3" customFormat="1" ht="11.25" customHeight="1"/>
    <row r="4041" s="3" customFormat="1" ht="11.25" customHeight="1"/>
    <row r="4042" s="3" customFormat="1" ht="11.25" customHeight="1"/>
    <row r="4043" s="3" customFormat="1" ht="11.25" customHeight="1"/>
    <row r="4044" s="3" customFormat="1" ht="11.25" customHeight="1"/>
    <row r="4045" s="3" customFormat="1" ht="11.25" customHeight="1"/>
    <row r="4046" s="3" customFormat="1" ht="11.25" customHeight="1"/>
    <row r="4047" s="3" customFormat="1" ht="11.25" customHeight="1"/>
    <row r="4048" s="3" customFormat="1" ht="11.25" customHeight="1"/>
    <row r="4049" s="3" customFormat="1" ht="11.25" customHeight="1"/>
    <row r="4050" s="3" customFormat="1" ht="11.25" customHeight="1"/>
    <row r="4051" s="3" customFormat="1" ht="11.25" customHeight="1"/>
    <row r="4052" s="3" customFormat="1" ht="11.25" customHeight="1"/>
    <row r="4053" s="3" customFormat="1" ht="11.25" customHeight="1"/>
    <row r="4054" s="3" customFormat="1" ht="11.25" customHeight="1"/>
    <row r="4055" s="3" customFormat="1" ht="11.25" customHeight="1"/>
    <row r="4056" s="3" customFormat="1" ht="11.25" customHeight="1"/>
    <row r="4057" s="3" customFormat="1" ht="11.25" customHeight="1"/>
    <row r="4058" s="3" customFormat="1" ht="11.25" customHeight="1"/>
    <row r="4059" s="3" customFormat="1" ht="11.25" customHeight="1"/>
    <row r="4060" s="3" customFormat="1" ht="11.25" customHeight="1"/>
    <row r="4061" s="3" customFormat="1" ht="11.25" customHeight="1"/>
    <row r="4062" s="3" customFormat="1" ht="11.25" customHeight="1"/>
    <row r="4063" s="3" customFormat="1" ht="11.25" customHeight="1"/>
    <row r="4064" s="3" customFormat="1" ht="11.25" customHeight="1"/>
    <row r="4065" s="3" customFormat="1" ht="11.25" customHeight="1"/>
    <row r="4066" s="3" customFormat="1" ht="11.25" customHeight="1"/>
    <row r="4067" s="3" customFormat="1" ht="11.25" customHeight="1"/>
    <row r="4068" s="3" customFormat="1" ht="11.25" customHeight="1"/>
    <row r="4069" s="3" customFormat="1" ht="11.25" customHeight="1"/>
    <row r="4070" s="3" customFormat="1" ht="11.25" customHeight="1"/>
    <row r="4071" s="3" customFormat="1" ht="11.25" customHeight="1"/>
    <row r="4072" s="3" customFormat="1" ht="11.25" customHeight="1"/>
    <row r="4073" s="3" customFormat="1" ht="11.25" customHeight="1"/>
    <row r="4074" s="3" customFormat="1" ht="11.25" customHeight="1"/>
    <row r="4075" s="3" customFormat="1" ht="11.25" customHeight="1"/>
    <row r="4076" s="3" customFormat="1" ht="11.25" customHeight="1"/>
    <row r="4077" s="3" customFormat="1" ht="11.25" customHeight="1"/>
    <row r="4078" s="3" customFormat="1" ht="11.25" customHeight="1"/>
    <row r="4079" s="3" customFormat="1" ht="11.25" customHeight="1"/>
    <row r="4080" s="3" customFormat="1" ht="11.25" customHeight="1"/>
    <row r="4081" s="3" customFormat="1" ht="11.25" customHeight="1"/>
    <row r="4082" s="3" customFormat="1" ht="11.25" customHeight="1"/>
    <row r="4083" s="3" customFormat="1" ht="11.25" customHeight="1"/>
    <row r="4084" s="3" customFormat="1" ht="11.25" customHeight="1"/>
    <row r="4085" s="3" customFormat="1" ht="11.25" customHeight="1"/>
    <row r="4086" s="3" customFormat="1" ht="11.25" customHeight="1"/>
    <row r="4087" s="3" customFormat="1" ht="11.25" customHeight="1"/>
    <row r="4088" s="3" customFormat="1" ht="11.25" customHeight="1"/>
    <row r="4089" s="3" customFormat="1" ht="11.25" customHeight="1"/>
    <row r="4090" s="3" customFormat="1" ht="11.25" customHeight="1"/>
    <row r="4091" s="3" customFormat="1" ht="11.25" customHeight="1"/>
    <row r="4092" s="3" customFormat="1" ht="11.25" customHeight="1"/>
    <row r="4093" s="3" customFormat="1" ht="11.25" customHeight="1"/>
    <row r="4094" s="3" customFormat="1" ht="11.25" customHeight="1"/>
    <row r="4095" s="3" customFormat="1" ht="11.25" customHeight="1"/>
    <row r="4096" s="3" customFormat="1" ht="11.25" customHeight="1"/>
    <row r="4097" s="3" customFormat="1" ht="11.25" customHeight="1"/>
    <row r="4098" s="3" customFormat="1" ht="11.25" customHeight="1"/>
    <row r="4099" s="3" customFormat="1" ht="11.25" customHeight="1"/>
    <row r="4100" s="3" customFormat="1" ht="11.25" customHeight="1"/>
    <row r="4101" s="3" customFormat="1" ht="11.25" customHeight="1"/>
    <row r="4102" s="3" customFormat="1" ht="11.25" customHeight="1"/>
    <row r="4103" s="3" customFormat="1" ht="11.25" customHeight="1"/>
    <row r="4104" s="3" customFormat="1" ht="11.25" customHeight="1"/>
    <row r="4105" s="3" customFormat="1" ht="11.25" customHeight="1"/>
    <row r="4106" s="3" customFormat="1" ht="11.25" customHeight="1"/>
    <row r="4107" s="3" customFormat="1" ht="11.25" customHeight="1"/>
    <row r="4108" s="3" customFormat="1" ht="11.25" customHeight="1"/>
    <row r="4109" s="3" customFormat="1" ht="11.25" customHeight="1"/>
    <row r="4110" s="3" customFormat="1" ht="11.25" customHeight="1"/>
    <row r="4111" s="3" customFormat="1" ht="11.25" customHeight="1"/>
    <row r="4112" s="3" customFormat="1" ht="11.25" customHeight="1"/>
    <row r="4113" s="3" customFormat="1" ht="11.25" customHeight="1"/>
    <row r="4114" s="3" customFormat="1" ht="11.25" customHeight="1"/>
    <row r="4115" s="3" customFormat="1" ht="11.25" customHeight="1"/>
    <row r="4116" s="3" customFormat="1" ht="11.25" customHeight="1"/>
    <row r="4117" s="3" customFormat="1" ht="11.25" customHeight="1"/>
    <row r="4118" s="3" customFormat="1" ht="11.25" customHeight="1"/>
    <row r="4119" s="3" customFormat="1" ht="11.25" customHeight="1"/>
    <row r="4120" s="3" customFormat="1" ht="11.25" customHeight="1"/>
    <row r="4121" s="3" customFormat="1" ht="11.25" customHeight="1"/>
    <row r="4122" s="3" customFormat="1" ht="11.25" customHeight="1"/>
    <row r="4123" s="3" customFormat="1" ht="11.25" customHeight="1"/>
    <row r="4124" s="3" customFormat="1" ht="11.25" customHeight="1"/>
    <row r="4125" s="3" customFormat="1" ht="11.25" customHeight="1"/>
    <row r="4126" s="3" customFormat="1" ht="11.25" customHeight="1"/>
    <row r="4127" s="3" customFormat="1" ht="11.25" customHeight="1"/>
    <row r="4128" s="3" customFormat="1" ht="11.25" customHeight="1"/>
    <row r="4129" s="3" customFormat="1" ht="11.25" customHeight="1"/>
    <row r="4130" s="3" customFormat="1" ht="11.25" customHeight="1"/>
    <row r="4131" s="3" customFormat="1" ht="11.25" customHeight="1"/>
    <row r="4132" s="3" customFormat="1" ht="11.25" customHeight="1"/>
    <row r="4133" s="3" customFormat="1" ht="11.25" customHeight="1"/>
    <row r="4134" s="3" customFormat="1" ht="11.25" customHeight="1"/>
    <row r="4135" s="3" customFormat="1" ht="11.25" customHeight="1"/>
    <row r="4136" s="3" customFormat="1" ht="11.25" customHeight="1"/>
    <row r="4137" s="3" customFormat="1" ht="11.25" customHeight="1"/>
    <row r="4138" s="3" customFormat="1" ht="11.25" customHeight="1"/>
    <row r="4139" s="3" customFormat="1" ht="11.25" customHeight="1"/>
    <row r="4140" s="3" customFormat="1" ht="11.25" customHeight="1"/>
    <row r="4141" s="3" customFormat="1" ht="11.25" customHeight="1"/>
    <row r="4142" s="3" customFormat="1" ht="11.25" customHeight="1"/>
    <row r="4143" s="3" customFormat="1" ht="11.25" customHeight="1"/>
    <row r="4144" s="3" customFormat="1" ht="11.25" customHeight="1"/>
    <row r="4145" s="3" customFormat="1" ht="11.25" customHeight="1"/>
    <row r="4146" s="3" customFormat="1" ht="11.25" customHeight="1"/>
    <row r="4147" s="3" customFormat="1" ht="11.25" customHeight="1"/>
    <row r="4148" s="3" customFormat="1" ht="11.25" customHeight="1"/>
    <row r="4149" s="3" customFormat="1" ht="11.25" customHeight="1"/>
    <row r="4150" s="3" customFormat="1" ht="11.25" customHeight="1"/>
    <row r="4151" s="3" customFormat="1" ht="11.25" customHeight="1"/>
    <row r="4152" s="3" customFormat="1" ht="11.25" customHeight="1"/>
    <row r="4153" s="3" customFormat="1" ht="11.25" customHeight="1"/>
    <row r="4154" s="3" customFormat="1" ht="11.25" customHeight="1"/>
    <row r="4155" s="3" customFormat="1" ht="11.25" customHeight="1"/>
    <row r="4156" s="3" customFormat="1" ht="11.25" customHeight="1"/>
    <row r="4157" s="3" customFormat="1" ht="11.25" customHeight="1"/>
    <row r="4158" s="3" customFormat="1" ht="11.25" customHeight="1"/>
    <row r="4159" s="3" customFormat="1" ht="11.25" customHeight="1"/>
    <row r="4160" s="3" customFormat="1" ht="11.25" customHeight="1"/>
    <row r="4161" s="3" customFormat="1" ht="11.25" customHeight="1"/>
    <row r="4162" s="3" customFormat="1" ht="11.25" customHeight="1"/>
    <row r="4163" s="3" customFormat="1" ht="11.25" customHeight="1"/>
    <row r="4164" s="3" customFormat="1" ht="11.25" customHeight="1"/>
    <row r="4165" s="3" customFormat="1" ht="11.25" customHeight="1"/>
    <row r="4166" s="3" customFormat="1" ht="11.25" customHeight="1"/>
    <row r="4167" s="3" customFormat="1" ht="11.25" customHeight="1"/>
    <row r="4168" s="3" customFormat="1" ht="11.25" customHeight="1"/>
    <row r="4169" s="3" customFormat="1" ht="11.25" customHeight="1"/>
    <row r="4170" s="3" customFormat="1" ht="11.25" customHeight="1"/>
    <row r="4171" s="3" customFormat="1" ht="11.25" customHeight="1"/>
    <row r="4172" s="3" customFormat="1" ht="11.25" customHeight="1"/>
    <row r="4173" s="3" customFormat="1" ht="11.25" customHeight="1"/>
    <row r="4174" s="3" customFormat="1" ht="11.25" customHeight="1"/>
    <row r="4175" s="3" customFormat="1" ht="11.25" customHeight="1"/>
    <row r="4176" s="3" customFormat="1" ht="11.25" customHeight="1"/>
    <row r="4177" s="3" customFormat="1" ht="11.25" customHeight="1"/>
    <row r="4178" s="3" customFormat="1" ht="11.25" customHeight="1"/>
    <row r="4179" s="3" customFormat="1" ht="11.25" customHeight="1"/>
    <row r="4180" s="3" customFormat="1" ht="11.25" customHeight="1"/>
    <row r="4181" s="3" customFormat="1" ht="11.25" customHeight="1"/>
    <row r="4182" s="3" customFormat="1" ht="11.25" customHeight="1"/>
    <row r="4183" s="3" customFormat="1" ht="11.25" customHeight="1"/>
    <row r="4184" s="3" customFormat="1" ht="11.25" customHeight="1"/>
    <row r="4185" s="3" customFormat="1" ht="11.25" customHeight="1"/>
    <row r="4186" s="3" customFormat="1" ht="11.25" customHeight="1"/>
    <row r="4187" s="3" customFormat="1" ht="11.25" customHeight="1"/>
    <row r="4188" s="3" customFormat="1" ht="11.25" customHeight="1"/>
    <row r="4189" s="3" customFormat="1" ht="11.25" customHeight="1"/>
    <row r="4190" s="3" customFormat="1" ht="11.25" customHeight="1"/>
    <row r="4191" s="3" customFormat="1" ht="11.25" customHeight="1"/>
    <row r="4192" s="3" customFormat="1" ht="11.25" customHeight="1"/>
    <row r="4193" s="3" customFormat="1" ht="11.25" customHeight="1"/>
    <row r="4194" s="3" customFormat="1" ht="11.25" customHeight="1"/>
    <row r="4195" s="3" customFormat="1" ht="11.25" customHeight="1"/>
    <row r="4196" s="3" customFormat="1" ht="11.25" customHeight="1"/>
    <row r="4197" s="3" customFormat="1" ht="11.25" customHeight="1"/>
    <row r="4198" s="3" customFormat="1" ht="11.25" customHeight="1"/>
    <row r="4199" s="3" customFormat="1" ht="11.25" customHeight="1"/>
    <row r="4200" s="3" customFormat="1" ht="11.25" customHeight="1"/>
    <row r="4201" s="3" customFormat="1" ht="11.25" customHeight="1"/>
    <row r="4202" s="3" customFormat="1" ht="11.25" customHeight="1"/>
    <row r="4203" s="3" customFormat="1" ht="11.25" customHeight="1"/>
    <row r="4204" s="3" customFormat="1" ht="11.25" customHeight="1"/>
    <row r="4205" s="3" customFormat="1" ht="11.25" customHeight="1"/>
    <row r="4206" s="3" customFormat="1" ht="11.25" customHeight="1"/>
    <row r="4207" s="3" customFormat="1" ht="11.25" customHeight="1"/>
    <row r="4208" s="3" customFormat="1" ht="11.25" customHeight="1"/>
    <row r="4209" s="3" customFormat="1" ht="11.25" customHeight="1"/>
    <row r="4210" s="3" customFormat="1" ht="11.25" customHeight="1"/>
    <row r="4211" s="3" customFormat="1" ht="11.25" customHeight="1"/>
    <row r="4212" s="3" customFormat="1" ht="11.25" customHeight="1"/>
    <row r="4213" s="3" customFormat="1" ht="11.25" customHeight="1"/>
    <row r="4214" s="3" customFormat="1" ht="11.25" customHeight="1"/>
    <row r="4215" s="3" customFormat="1" ht="11.25" customHeight="1"/>
    <row r="4216" s="3" customFormat="1" ht="11.25" customHeight="1"/>
    <row r="4217" s="3" customFormat="1" ht="11.25" customHeight="1"/>
    <row r="4218" s="3" customFormat="1" ht="11.25" customHeight="1"/>
    <row r="4219" s="3" customFormat="1" ht="11.25" customHeight="1"/>
    <row r="4220" s="3" customFormat="1" ht="11.25" customHeight="1"/>
    <row r="4221" s="3" customFormat="1" ht="11.25" customHeight="1"/>
    <row r="4222" s="3" customFormat="1" ht="11.25" customHeight="1"/>
    <row r="4223" s="3" customFormat="1" ht="11.25" customHeight="1"/>
    <row r="4224" s="3" customFormat="1" ht="11.25" customHeight="1"/>
    <row r="4225" s="3" customFormat="1" ht="11.25" customHeight="1"/>
    <row r="4226" s="3" customFormat="1" ht="11.25" customHeight="1"/>
    <row r="4227" s="3" customFormat="1" ht="11.25" customHeight="1"/>
    <row r="4228" s="3" customFormat="1" ht="11.25" customHeight="1"/>
    <row r="4229" s="3" customFormat="1" ht="11.25" customHeight="1"/>
    <row r="4230" s="3" customFormat="1" ht="11.25" customHeight="1"/>
    <row r="4231" s="3" customFormat="1" ht="11.25" customHeight="1"/>
    <row r="4232" s="3" customFormat="1" ht="11.25" customHeight="1"/>
    <row r="4233" s="3" customFormat="1" ht="11.25" customHeight="1"/>
    <row r="4234" s="3" customFormat="1" ht="11.25" customHeight="1"/>
    <row r="4235" s="3" customFormat="1" ht="11.25" customHeight="1"/>
    <row r="4236" s="3" customFormat="1" ht="11.25" customHeight="1"/>
    <row r="4237" s="3" customFormat="1" ht="11.25" customHeight="1"/>
    <row r="4238" s="3" customFormat="1" ht="11.25" customHeight="1"/>
    <row r="4239" s="3" customFormat="1" ht="11.25" customHeight="1"/>
    <row r="4240" s="3" customFormat="1" ht="11.25" customHeight="1"/>
    <row r="4241" s="3" customFormat="1" ht="11.25" customHeight="1"/>
    <row r="4242" s="3" customFormat="1" ht="11.25" customHeight="1"/>
    <row r="4243" s="3" customFormat="1" ht="11.25" customHeight="1"/>
    <row r="4244" s="3" customFormat="1" ht="11.25" customHeight="1"/>
    <row r="4245" s="3" customFormat="1" ht="11.25" customHeight="1"/>
    <row r="4246" s="3" customFormat="1" ht="11.25" customHeight="1"/>
    <row r="4247" s="3" customFormat="1" ht="11.25" customHeight="1"/>
    <row r="4248" s="3" customFormat="1" ht="11.25" customHeight="1"/>
    <row r="4249" s="3" customFormat="1" ht="11.25" customHeight="1"/>
    <row r="4250" s="3" customFormat="1" ht="11.25" customHeight="1"/>
    <row r="4251" s="3" customFormat="1" ht="11.25" customHeight="1"/>
    <row r="4252" s="3" customFormat="1" ht="11.25" customHeight="1"/>
    <row r="4253" s="3" customFormat="1" ht="11.25" customHeight="1"/>
    <row r="4254" s="3" customFormat="1" ht="11.25" customHeight="1"/>
    <row r="4255" s="3" customFormat="1" ht="11.25" customHeight="1"/>
    <row r="4256" s="3" customFormat="1" ht="11.25" customHeight="1"/>
    <row r="4257" s="3" customFormat="1" ht="11.25" customHeight="1"/>
    <row r="4258" s="3" customFormat="1" ht="11.25" customHeight="1"/>
    <row r="4259" s="3" customFormat="1" ht="11.25" customHeight="1"/>
    <row r="4260" s="3" customFormat="1" ht="11.25" customHeight="1"/>
    <row r="4261" s="3" customFormat="1" ht="11.25" customHeight="1"/>
    <row r="4262" s="3" customFormat="1" ht="11.25" customHeight="1"/>
    <row r="4263" s="3" customFormat="1" ht="11.25" customHeight="1"/>
    <row r="4264" s="3" customFormat="1" ht="11.25" customHeight="1"/>
    <row r="4265" s="3" customFormat="1" ht="11.25" customHeight="1"/>
    <row r="4266" s="3" customFormat="1" ht="11.25" customHeight="1"/>
    <row r="4267" s="3" customFormat="1" ht="11.25" customHeight="1"/>
    <row r="4268" s="3" customFormat="1" ht="11.25" customHeight="1"/>
    <row r="4269" s="3" customFormat="1" ht="11.25" customHeight="1"/>
    <row r="4270" s="3" customFormat="1" ht="11.25" customHeight="1"/>
    <row r="4271" s="3" customFormat="1" ht="11.25" customHeight="1"/>
    <row r="4272" s="3" customFormat="1" ht="11.25" customHeight="1"/>
    <row r="4273" s="3" customFormat="1" ht="11.25" customHeight="1"/>
    <row r="4274" s="3" customFormat="1" ht="11.25" customHeight="1"/>
    <row r="4275" s="3" customFormat="1" ht="11.25" customHeight="1"/>
    <row r="4276" s="3" customFormat="1" ht="11.25" customHeight="1"/>
    <row r="4277" s="3" customFormat="1" ht="11.25" customHeight="1"/>
    <row r="4278" s="3" customFormat="1" ht="11.25" customHeight="1"/>
    <row r="4279" s="3" customFormat="1" ht="11.25" customHeight="1"/>
    <row r="4280" s="3" customFormat="1" ht="11.25" customHeight="1"/>
    <row r="4281" s="3" customFormat="1" ht="11.25" customHeight="1"/>
    <row r="4282" s="3" customFormat="1" ht="11.25" customHeight="1"/>
    <row r="4283" s="3" customFormat="1" ht="11.25" customHeight="1"/>
    <row r="4284" s="3" customFormat="1" ht="11.25" customHeight="1"/>
    <row r="4285" s="3" customFormat="1" ht="11.25" customHeight="1"/>
    <row r="4286" s="3" customFormat="1" ht="11.25" customHeight="1"/>
    <row r="4287" s="3" customFormat="1" ht="11.25" customHeight="1"/>
    <row r="4288" s="3" customFormat="1" ht="11.25" customHeight="1"/>
    <row r="4289" s="3" customFormat="1" ht="11.25" customHeight="1"/>
    <row r="4290" s="3" customFormat="1" ht="11.25" customHeight="1"/>
    <row r="4291" s="3" customFormat="1" ht="11.25" customHeight="1"/>
    <row r="4292" s="3" customFormat="1" ht="11.25" customHeight="1"/>
    <row r="4293" s="3" customFormat="1" ht="11.25" customHeight="1"/>
    <row r="4294" s="3" customFormat="1" ht="11.25" customHeight="1"/>
    <row r="4295" s="3" customFormat="1" ht="11.25" customHeight="1"/>
    <row r="4296" s="3" customFormat="1" ht="11.25" customHeight="1"/>
    <row r="4297" s="3" customFormat="1" ht="11.25" customHeight="1"/>
    <row r="4298" s="3" customFormat="1" ht="11.25" customHeight="1"/>
    <row r="4299" s="3" customFormat="1" ht="11.25" customHeight="1"/>
    <row r="4300" s="3" customFormat="1" ht="11.25" customHeight="1"/>
    <row r="4301" s="3" customFormat="1" ht="11.25" customHeight="1"/>
    <row r="4302" s="3" customFormat="1" ht="11.25" customHeight="1"/>
    <row r="4303" s="3" customFormat="1" ht="11.25" customHeight="1"/>
    <row r="4304" s="3" customFormat="1" ht="11.25" customHeight="1"/>
    <row r="4305" s="3" customFormat="1" ht="11.25" customHeight="1"/>
    <row r="4306" s="3" customFormat="1" ht="11.25" customHeight="1"/>
    <row r="4307" s="3" customFormat="1" ht="11.25" customHeight="1"/>
    <row r="4308" s="3" customFormat="1" ht="11.25" customHeight="1"/>
    <row r="4309" s="3" customFormat="1" ht="11.25" customHeight="1"/>
    <row r="4310" s="3" customFormat="1" ht="11.25" customHeight="1"/>
    <row r="4311" s="3" customFormat="1" ht="11.25" customHeight="1"/>
    <row r="4312" s="3" customFormat="1" ht="11.25" customHeight="1"/>
    <row r="4313" s="3" customFormat="1" ht="11.25" customHeight="1"/>
    <row r="4314" s="3" customFormat="1" ht="11.25" customHeight="1"/>
    <row r="4315" s="3" customFormat="1" ht="11.25" customHeight="1"/>
    <row r="4316" s="3" customFormat="1" ht="11.25" customHeight="1"/>
    <row r="4317" s="3" customFormat="1" ht="11.25" customHeight="1"/>
    <row r="4318" s="3" customFormat="1" ht="11.25" customHeight="1"/>
    <row r="4319" s="3" customFormat="1" ht="11.25" customHeight="1"/>
    <row r="4320" s="3" customFormat="1" ht="11.25" customHeight="1"/>
    <row r="4321" s="3" customFormat="1" ht="11.25" customHeight="1"/>
    <row r="4322" s="3" customFormat="1" ht="11.25" customHeight="1"/>
    <row r="4323" s="3" customFormat="1" ht="11.25" customHeight="1"/>
    <row r="4324" s="3" customFormat="1" ht="11.25" customHeight="1"/>
    <row r="4325" s="3" customFormat="1" ht="11.25" customHeight="1"/>
    <row r="4326" s="3" customFormat="1" ht="11.25" customHeight="1"/>
    <row r="4327" s="3" customFormat="1" ht="11.25" customHeight="1"/>
    <row r="4328" s="3" customFormat="1" ht="11.25" customHeight="1"/>
    <row r="4329" s="3" customFormat="1" ht="11.25" customHeight="1"/>
    <row r="4330" s="3" customFormat="1" ht="11.25" customHeight="1"/>
    <row r="4331" s="3" customFormat="1" ht="11.25" customHeight="1"/>
    <row r="4332" s="3" customFormat="1" ht="11.25" customHeight="1"/>
    <row r="4333" s="3" customFormat="1" ht="11.25" customHeight="1"/>
    <row r="4334" s="3" customFormat="1" ht="11.25" customHeight="1"/>
    <row r="4335" s="3" customFormat="1" ht="11.25" customHeight="1"/>
    <row r="4336" s="3" customFormat="1" ht="11.25" customHeight="1"/>
    <row r="4337" s="3" customFormat="1" ht="11.25" customHeight="1"/>
    <row r="4338" s="3" customFormat="1" ht="11.25" customHeight="1"/>
    <row r="4339" s="3" customFormat="1" ht="11.25" customHeight="1"/>
    <row r="4340" s="3" customFormat="1" ht="11.25" customHeight="1"/>
    <row r="4341" s="3" customFormat="1" ht="11.25" customHeight="1"/>
    <row r="4342" s="3" customFormat="1" ht="11.25" customHeight="1"/>
    <row r="4343" s="3" customFormat="1" ht="11.25" customHeight="1"/>
    <row r="4344" s="3" customFormat="1" ht="11.25" customHeight="1"/>
    <row r="4345" s="3" customFormat="1" ht="11.25" customHeight="1"/>
    <row r="4346" s="3" customFormat="1" ht="11.25" customHeight="1"/>
    <row r="4347" s="3" customFormat="1" ht="11.25" customHeight="1"/>
    <row r="4348" s="3" customFormat="1" ht="11.25" customHeight="1"/>
    <row r="4349" s="3" customFormat="1" ht="11.25" customHeight="1"/>
    <row r="4350" s="3" customFormat="1" ht="11.25" customHeight="1"/>
    <row r="4351" s="3" customFormat="1" ht="11.25" customHeight="1"/>
    <row r="4352" s="3" customFormat="1" ht="11.25" customHeight="1"/>
    <row r="4353" s="3" customFormat="1" ht="11.25" customHeight="1"/>
    <row r="4354" s="3" customFormat="1" ht="11.25" customHeight="1"/>
    <row r="4355" s="3" customFormat="1" ht="11.25" customHeight="1"/>
    <row r="4356" s="3" customFormat="1" ht="11.25" customHeight="1"/>
    <row r="4357" s="3" customFormat="1" ht="11.25" customHeight="1"/>
    <row r="4358" s="3" customFormat="1" ht="11.25" customHeight="1"/>
    <row r="4359" s="3" customFormat="1" ht="11.25" customHeight="1"/>
    <row r="4360" s="3" customFormat="1" ht="11.25" customHeight="1"/>
    <row r="4361" s="3" customFormat="1" ht="11.25" customHeight="1"/>
    <row r="4362" s="3" customFormat="1" ht="11.25" customHeight="1"/>
    <row r="4363" s="3" customFormat="1" ht="11.25" customHeight="1"/>
    <row r="4364" s="3" customFormat="1" ht="11.25" customHeight="1"/>
    <row r="4365" s="3" customFormat="1" ht="11.25" customHeight="1"/>
    <row r="4366" s="3" customFormat="1" ht="11.25" customHeight="1"/>
    <row r="4367" s="3" customFormat="1" ht="11.25" customHeight="1"/>
    <row r="4368" s="3" customFormat="1" ht="11.25" customHeight="1"/>
    <row r="4369" s="3" customFormat="1" ht="11.25" customHeight="1"/>
    <row r="4370" s="3" customFormat="1" ht="11.25" customHeight="1"/>
    <row r="4371" s="3" customFormat="1" ht="11.25" customHeight="1"/>
    <row r="4372" s="3" customFormat="1" ht="11.25" customHeight="1"/>
    <row r="4373" s="3" customFormat="1" ht="11.25" customHeight="1"/>
    <row r="4374" s="3" customFormat="1" ht="11.25" customHeight="1"/>
    <row r="4375" s="3" customFormat="1" ht="11.25" customHeight="1"/>
    <row r="4376" s="3" customFormat="1" ht="11.25" customHeight="1"/>
    <row r="4377" s="3" customFormat="1" ht="11.25" customHeight="1"/>
    <row r="4378" s="3" customFormat="1" ht="11.25" customHeight="1"/>
    <row r="4379" s="3" customFormat="1" ht="11.25" customHeight="1"/>
    <row r="4380" s="3" customFormat="1" ht="11.25" customHeight="1"/>
    <row r="4381" s="3" customFormat="1" ht="11.25" customHeight="1"/>
    <row r="4382" s="3" customFormat="1" ht="11.25" customHeight="1"/>
    <row r="4383" s="3" customFormat="1" ht="11.25" customHeight="1"/>
    <row r="4384" s="3" customFormat="1" ht="11.25" customHeight="1"/>
    <row r="4385" s="3" customFormat="1" ht="11.25" customHeight="1"/>
    <row r="4386" s="3" customFormat="1" ht="11.25" customHeight="1"/>
    <row r="4387" s="3" customFormat="1" ht="11.25" customHeight="1"/>
    <row r="4388" s="3" customFormat="1" ht="11.25" customHeight="1"/>
    <row r="4389" s="3" customFormat="1" ht="11.25" customHeight="1"/>
    <row r="4390" s="3" customFormat="1" ht="11.25" customHeight="1"/>
    <row r="4391" s="3" customFormat="1" ht="11.25" customHeight="1"/>
    <row r="4392" s="3" customFormat="1" ht="11.25" customHeight="1"/>
    <row r="4393" s="3" customFormat="1" ht="11.25" customHeight="1"/>
    <row r="4394" s="3" customFormat="1" ht="11.25" customHeight="1"/>
    <row r="4395" s="3" customFormat="1" ht="11.25" customHeight="1"/>
    <row r="4396" s="3" customFormat="1" ht="11.25" customHeight="1"/>
    <row r="4397" s="3" customFormat="1" ht="11.25" customHeight="1"/>
    <row r="4398" s="3" customFormat="1" ht="11.25" customHeight="1"/>
    <row r="4399" s="3" customFormat="1" ht="11.25" customHeight="1"/>
    <row r="4400" s="3" customFormat="1" ht="11.25" customHeight="1"/>
    <row r="4401" s="3" customFormat="1" ht="11.25" customHeight="1"/>
    <row r="4402" s="3" customFormat="1" ht="11.25" customHeight="1"/>
    <row r="4403" s="3" customFormat="1" ht="11.25" customHeight="1"/>
    <row r="4404" s="3" customFormat="1" ht="11.25" customHeight="1"/>
    <row r="4405" s="3" customFormat="1" ht="11.25" customHeight="1"/>
    <row r="4406" s="3" customFormat="1" ht="11.25" customHeight="1"/>
    <row r="4407" s="3" customFormat="1" ht="11.25" customHeight="1"/>
    <row r="4408" s="3" customFormat="1" ht="11.25" customHeight="1"/>
    <row r="4409" s="3" customFormat="1" ht="11.25" customHeight="1"/>
    <row r="4410" s="3" customFormat="1" ht="11.25" customHeight="1"/>
    <row r="4411" s="3" customFormat="1" ht="11.25" customHeight="1"/>
    <row r="4412" s="3" customFormat="1" ht="11.25" customHeight="1"/>
    <row r="4413" s="3" customFormat="1" ht="11.25" customHeight="1"/>
    <row r="4414" s="3" customFormat="1" ht="11.25" customHeight="1"/>
    <row r="4415" s="3" customFormat="1" ht="11.25" customHeight="1"/>
    <row r="4416" s="3" customFormat="1" ht="11.25" customHeight="1"/>
    <row r="4417" s="3" customFormat="1" ht="11.25" customHeight="1"/>
    <row r="4418" s="3" customFormat="1" ht="11.25" customHeight="1"/>
    <row r="4419" s="3" customFormat="1" ht="11.25" customHeight="1"/>
    <row r="4420" s="3" customFormat="1" ht="11.25" customHeight="1"/>
    <row r="4421" s="3" customFormat="1" ht="11.25" customHeight="1"/>
    <row r="4422" s="3" customFormat="1" ht="11.25" customHeight="1"/>
    <row r="4423" s="3" customFormat="1" ht="11.25" customHeight="1"/>
    <row r="4424" s="3" customFormat="1" ht="11.25" customHeight="1"/>
    <row r="4425" s="3" customFormat="1" ht="11.25" customHeight="1"/>
    <row r="4426" s="3" customFormat="1" ht="11.25" customHeight="1"/>
    <row r="4427" s="3" customFormat="1" ht="11.25" customHeight="1"/>
    <row r="4428" s="3" customFormat="1" ht="11.25" customHeight="1"/>
    <row r="4429" s="3" customFormat="1" ht="11.25" customHeight="1"/>
    <row r="4430" s="3" customFormat="1" ht="11.25" customHeight="1"/>
    <row r="4431" s="3" customFormat="1" ht="11.25" customHeight="1"/>
    <row r="4432" s="3" customFormat="1" ht="11.25" customHeight="1"/>
    <row r="4433" s="3" customFormat="1" ht="11.25" customHeight="1"/>
    <row r="4434" s="3" customFormat="1" ht="11.25" customHeight="1"/>
    <row r="4435" s="3" customFormat="1" ht="11.25" customHeight="1"/>
    <row r="4436" s="3" customFormat="1" ht="11.25" customHeight="1"/>
    <row r="4437" s="3" customFormat="1" ht="11.25" customHeight="1"/>
    <row r="4438" s="3" customFormat="1" ht="11.25" customHeight="1"/>
    <row r="4439" s="3" customFormat="1" ht="11.25" customHeight="1"/>
    <row r="4440" s="3" customFormat="1" ht="11.25" customHeight="1"/>
    <row r="4441" s="3" customFormat="1" ht="11.25" customHeight="1"/>
    <row r="4442" s="3" customFormat="1" ht="11.25" customHeight="1"/>
    <row r="4443" s="3" customFormat="1" ht="11.25" customHeight="1"/>
    <row r="4444" s="3" customFormat="1" ht="11.25" customHeight="1"/>
    <row r="4445" s="3" customFormat="1" ht="11.25" customHeight="1"/>
    <row r="4446" s="3" customFormat="1" ht="11.25" customHeight="1"/>
    <row r="4447" s="3" customFormat="1" ht="11.25" customHeight="1"/>
    <row r="4448" s="3" customFormat="1" ht="11.25" customHeight="1"/>
    <row r="4449" s="3" customFormat="1" ht="11.25" customHeight="1"/>
    <row r="4450" s="3" customFormat="1" ht="11.25" customHeight="1"/>
    <row r="4451" s="3" customFormat="1" ht="11.25" customHeight="1"/>
    <row r="4452" s="3" customFormat="1" ht="11.25" customHeight="1"/>
    <row r="4453" s="3" customFormat="1" ht="11.25" customHeight="1"/>
    <row r="4454" s="3" customFormat="1" ht="11.25" customHeight="1"/>
    <row r="4455" s="3" customFormat="1" ht="11.25" customHeight="1"/>
    <row r="4456" s="3" customFormat="1" ht="11.25" customHeight="1"/>
    <row r="4457" s="3" customFormat="1" ht="11.25" customHeight="1"/>
    <row r="4458" s="3" customFormat="1" ht="11.25" customHeight="1"/>
    <row r="4459" s="3" customFormat="1" ht="11.25" customHeight="1"/>
    <row r="4460" s="3" customFormat="1" ht="11.25" customHeight="1"/>
    <row r="4461" s="3" customFormat="1" ht="11.25" customHeight="1"/>
    <row r="4462" s="3" customFormat="1" ht="11.25" customHeight="1"/>
    <row r="4463" s="3" customFormat="1" ht="11.25" customHeight="1"/>
    <row r="4464" s="3" customFormat="1" ht="11.25" customHeight="1"/>
    <row r="4465" s="3" customFormat="1" ht="11.25" customHeight="1"/>
    <row r="4466" s="3" customFormat="1" ht="11.25" customHeight="1"/>
    <row r="4467" s="3" customFormat="1" ht="11.25" customHeight="1"/>
    <row r="4468" s="3" customFormat="1" ht="11.25" customHeight="1"/>
    <row r="4469" s="3" customFormat="1" ht="11.25" customHeight="1"/>
    <row r="4470" s="3" customFormat="1" ht="11.25" customHeight="1"/>
    <row r="4471" s="3" customFormat="1" ht="11.25" customHeight="1"/>
    <row r="4472" s="3" customFormat="1" ht="11.25" customHeight="1"/>
    <row r="4473" s="3" customFormat="1" ht="11.25" customHeight="1"/>
    <row r="4474" s="3" customFormat="1" ht="11.25" customHeight="1"/>
    <row r="4475" s="3" customFormat="1" ht="11.25" customHeight="1"/>
    <row r="4476" s="3" customFormat="1" ht="11.25" customHeight="1"/>
    <row r="4477" s="3" customFormat="1" ht="11.25" customHeight="1"/>
    <row r="4478" s="3" customFormat="1" ht="11.25" customHeight="1"/>
    <row r="4479" s="3" customFormat="1" ht="11.25" customHeight="1"/>
    <row r="4480" s="3" customFormat="1" ht="11.25" customHeight="1"/>
    <row r="4481" s="3" customFormat="1" ht="11.25" customHeight="1"/>
    <row r="4482" s="3" customFormat="1" ht="11.25" customHeight="1"/>
    <row r="4483" s="3" customFormat="1" ht="11.25" customHeight="1"/>
    <row r="4484" s="3" customFormat="1" ht="11.25" customHeight="1"/>
    <row r="4485" s="3" customFormat="1" ht="11.25" customHeight="1"/>
    <row r="4486" s="3" customFormat="1" ht="11.25" customHeight="1"/>
    <row r="4487" s="3" customFormat="1" ht="11.25" customHeight="1"/>
    <row r="4488" s="3" customFormat="1" ht="11.25" customHeight="1"/>
    <row r="4489" s="3" customFormat="1" ht="11.25" customHeight="1"/>
    <row r="4490" s="3" customFormat="1" ht="11.25" customHeight="1"/>
    <row r="4491" s="3" customFormat="1" ht="11.25" customHeight="1"/>
    <row r="4492" s="3" customFormat="1" ht="11.25" customHeight="1"/>
    <row r="4493" s="3" customFormat="1" ht="11.25" customHeight="1"/>
    <row r="4494" s="3" customFormat="1" ht="11.25" customHeight="1"/>
    <row r="4495" s="3" customFormat="1" ht="11.25" customHeight="1"/>
    <row r="4496" s="3" customFormat="1" ht="11.25" customHeight="1"/>
    <row r="4497" s="3" customFormat="1" ht="11.25" customHeight="1"/>
    <row r="4498" s="3" customFormat="1" ht="11.25" customHeight="1"/>
    <row r="4499" s="3" customFormat="1" ht="11.25" customHeight="1"/>
    <row r="4500" s="3" customFormat="1" ht="11.25" customHeight="1"/>
    <row r="4501" s="3" customFormat="1" ht="11.25" customHeight="1"/>
    <row r="4502" s="3" customFormat="1" ht="11.25" customHeight="1"/>
    <row r="4503" s="3" customFormat="1" ht="11.25" customHeight="1"/>
    <row r="4504" s="3" customFormat="1" ht="11.25" customHeight="1"/>
    <row r="4505" s="3" customFormat="1" ht="11.25" customHeight="1"/>
    <row r="4506" s="3" customFormat="1" ht="11.25" customHeight="1"/>
    <row r="4507" s="3" customFormat="1" ht="11.25" customHeight="1"/>
    <row r="4508" s="3" customFormat="1" ht="11.25" customHeight="1"/>
    <row r="4509" s="3" customFormat="1" ht="11.25" customHeight="1"/>
    <row r="4510" s="3" customFormat="1" ht="11.25" customHeight="1"/>
    <row r="4511" s="3" customFormat="1" ht="11.25" customHeight="1"/>
    <row r="4512" s="3" customFormat="1" ht="11.25" customHeight="1"/>
    <row r="4513" s="3" customFormat="1" ht="11.25" customHeight="1"/>
    <row r="4514" s="3" customFormat="1" ht="11.25" customHeight="1"/>
    <row r="4515" s="3" customFormat="1" ht="11.25" customHeight="1"/>
    <row r="4516" s="3" customFormat="1" ht="11.25" customHeight="1"/>
    <row r="4517" s="3" customFormat="1" ht="11.25" customHeight="1"/>
    <row r="4518" s="3" customFormat="1" ht="11.25" customHeight="1"/>
    <row r="4519" s="3" customFormat="1" ht="11.25" customHeight="1"/>
    <row r="4520" s="3" customFormat="1" ht="11.25" customHeight="1"/>
    <row r="4521" s="3" customFormat="1" ht="11.25" customHeight="1"/>
    <row r="4522" s="3" customFormat="1" ht="11.25" customHeight="1"/>
    <row r="4523" s="3" customFormat="1" ht="11.25" customHeight="1"/>
    <row r="4524" s="3" customFormat="1" ht="11.25" customHeight="1"/>
    <row r="4525" s="3" customFormat="1" ht="11.25" customHeight="1"/>
    <row r="4526" s="3" customFormat="1" ht="11.25" customHeight="1"/>
    <row r="4527" s="3" customFormat="1" ht="11.25" customHeight="1"/>
    <row r="4528" s="3" customFormat="1" ht="11.25" customHeight="1"/>
    <row r="4529" s="3" customFormat="1" ht="11.25" customHeight="1"/>
    <row r="4530" s="3" customFormat="1" ht="11.25" customHeight="1"/>
    <row r="4531" s="3" customFormat="1" ht="11.25" customHeight="1"/>
    <row r="4532" s="3" customFormat="1" ht="11.25" customHeight="1"/>
    <row r="4533" s="3" customFormat="1" ht="11.25" customHeight="1"/>
    <row r="4534" s="3" customFormat="1" ht="11.25" customHeight="1"/>
    <row r="4535" s="3" customFormat="1" ht="11.25" customHeight="1"/>
    <row r="4536" s="3" customFormat="1" ht="11.25" customHeight="1"/>
    <row r="4537" s="3" customFormat="1" ht="11.25" customHeight="1"/>
    <row r="4538" s="3" customFormat="1" ht="11.25" customHeight="1"/>
    <row r="4539" s="3" customFormat="1" ht="11.25" customHeight="1"/>
    <row r="4540" s="3" customFormat="1" ht="11.25" customHeight="1"/>
    <row r="4541" s="3" customFormat="1" ht="11.25" customHeight="1"/>
    <row r="4542" s="3" customFormat="1" ht="11.25" customHeight="1"/>
    <row r="4543" s="3" customFormat="1" ht="11.25" customHeight="1"/>
    <row r="4544" s="3" customFormat="1" ht="11.25" customHeight="1"/>
    <row r="4545" s="3" customFormat="1" ht="11.25" customHeight="1"/>
    <row r="4546" s="3" customFormat="1" ht="11.25" customHeight="1"/>
    <row r="4547" s="3" customFormat="1" ht="11.25" customHeight="1"/>
    <row r="4548" s="3" customFormat="1" ht="11.25" customHeight="1"/>
    <row r="4549" s="3" customFormat="1" ht="11.25" customHeight="1"/>
    <row r="4550" s="3" customFormat="1" ht="11.25" customHeight="1"/>
    <row r="4551" s="3" customFormat="1" ht="11.25" customHeight="1"/>
    <row r="4552" s="3" customFormat="1" ht="11.25" customHeight="1"/>
    <row r="4553" s="3" customFormat="1" ht="11.25" customHeight="1"/>
    <row r="4554" s="3" customFormat="1" ht="11.25" customHeight="1"/>
    <row r="4555" s="3" customFormat="1" ht="11.25" customHeight="1"/>
    <row r="4556" s="3" customFormat="1" ht="11.25" customHeight="1"/>
    <row r="4557" s="3" customFormat="1" ht="11.25" customHeight="1"/>
    <row r="4558" s="3" customFormat="1" ht="11.25" customHeight="1"/>
    <row r="4559" s="3" customFormat="1" ht="11.25" customHeight="1"/>
    <row r="4560" s="3" customFormat="1" ht="11.25" customHeight="1"/>
    <row r="4561" s="3" customFormat="1" ht="11.25" customHeight="1"/>
    <row r="4562" s="3" customFormat="1" ht="11.25" customHeight="1"/>
    <row r="4563" s="3" customFormat="1" ht="11.25" customHeight="1"/>
    <row r="4564" s="3" customFormat="1" ht="11.25" customHeight="1"/>
    <row r="4565" s="3" customFormat="1" ht="11.25" customHeight="1"/>
    <row r="4566" s="3" customFormat="1" ht="11.25" customHeight="1"/>
    <row r="4567" s="3" customFormat="1" ht="11.25" customHeight="1"/>
    <row r="4568" s="3" customFormat="1" ht="11.25" customHeight="1"/>
    <row r="4569" s="3" customFormat="1" ht="11.25" customHeight="1"/>
    <row r="4570" s="3" customFormat="1" ht="11.25" customHeight="1"/>
    <row r="4571" s="3" customFormat="1" ht="11.25" customHeight="1"/>
    <row r="4572" s="3" customFormat="1" ht="11.25" customHeight="1"/>
    <row r="4573" s="3" customFormat="1" ht="11.25" customHeight="1"/>
    <row r="4574" s="3" customFormat="1" ht="11.25" customHeight="1"/>
    <row r="4575" s="3" customFormat="1" ht="11.25" customHeight="1"/>
    <row r="4576" s="3" customFormat="1" ht="11.25" customHeight="1"/>
    <row r="4577" s="3" customFormat="1" ht="11.25" customHeight="1"/>
    <row r="4578" s="3" customFormat="1" ht="11.25" customHeight="1"/>
    <row r="4579" s="3" customFormat="1" ht="11.25" customHeight="1"/>
    <row r="4580" s="3" customFormat="1" ht="11.25" customHeight="1"/>
    <row r="4581" s="3" customFormat="1" ht="11.25" customHeight="1"/>
    <row r="4582" s="3" customFormat="1" ht="11.25" customHeight="1"/>
    <row r="4583" s="3" customFormat="1" ht="11.25" customHeight="1"/>
    <row r="4584" s="3" customFormat="1" ht="11.25" customHeight="1"/>
    <row r="4585" s="3" customFormat="1" ht="11.25" customHeight="1"/>
    <row r="4586" s="3" customFormat="1" ht="11.25" customHeight="1"/>
    <row r="4587" s="3" customFormat="1" ht="11.25" customHeight="1"/>
    <row r="4588" s="3" customFormat="1" ht="11.25" customHeight="1"/>
    <row r="4589" s="3" customFormat="1" ht="11.25" customHeight="1"/>
    <row r="4590" s="3" customFormat="1" ht="11.25" customHeight="1"/>
    <row r="4591" s="3" customFormat="1" ht="11.25" customHeight="1"/>
    <row r="4592" s="3" customFormat="1" ht="11.25" customHeight="1"/>
    <row r="4593" s="3" customFormat="1" ht="11.25" customHeight="1"/>
    <row r="4594" s="3" customFormat="1" ht="11.25" customHeight="1"/>
    <row r="4595" s="3" customFormat="1" ht="11.25" customHeight="1"/>
    <row r="4596" s="3" customFormat="1" ht="11.25" customHeight="1"/>
    <row r="4597" s="3" customFormat="1" ht="11.25" customHeight="1"/>
    <row r="4598" s="3" customFormat="1" ht="11.25" customHeight="1"/>
    <row r="4599" s="3" customFormat="1" ht="11.25" customHeight="1"/>
    <row r="4600" s="3" customFormat="1" ht="11.25" customHeight="1"/>
    <row r="4601" s="3" customFormat="1" ht="11.25" customHeight="1"/>
    <row r="4602" s="3" customFormat="1" ht="11.25" customHeight="1"/>
    <row r="4603" s="3" customFormat="1" ht="11.25" customHeight="1"/>
    <row r="4604" s="3" customFormat="1" ht="11.25" customHeight="1"/>
    <row r="4605" s="3" customFormat="1" ht="11.25" customHeight="1"/>
    <row r="4606" s="3" customFormat="1" ht="11.25" customHeight="1"/>
    <row r="4607" s="3" customFormat="1" ht="11.25" customHeight="1"/>
    <row r="4608" s="3" customFormat="1" ht="11.25" customHeight="1"/>
    <row r="4609" s="3" customFormat="1" ht="11.25" customHeight="1"/>
    <row r="4610" s="3" customFormat="1" ht="11.25" customHeight="1"/>
    <row r="4611" s="3" customFormat="1" ht="11.25" customHeight="1"/>
    <row r="4612" s="3" customFormat="1" ht="11.25" customHeight="1"/>
    <row r="4613" s="3" customFormat="1" ht="11.25" customHeight="1"/>
    <row r="4614" s="3" customFormat="1" ht="11.25" customHeight="1"/>
    <row r="4615" s="3" customFormat="1" ht="11.25" customHeight="1"/>
    <row r="4616" s="3" customFormat="1" ht="11.25" customHeight="1"/>
    <row r="4617" s="3" customFormat="1" ht="11.25" customHeight="1"/>
    <row r="4618" s="3" customFormat="1" ht="11.25" customHeight="1"/>
    <row r="4619" s="3" customFormat="1" ht="11.25" customHeight="1"/>
    <row r="4620" s="3" customFormat="1" ht="11.25" customHeight="1"/>
    <row r="4621" s="3" customFormat="1" ht="11.25" customHeight="1"/>
    <row r="4622" s="3" customFormat="1" ht="11.25" customHeight="1"/>
    <row r="4623" s="3" customFormat="1" ht="11.25" customHeight="1"/>
    <row r="4624" s="3" customFormat="1" ht="11.25" customHeight="1"/>
    <row r="4625" s="3" customFormat="1" ht="11.25" customHeight="1"/>
    <row r="4626" s="3" customFormat="1" ht="11.25" customHeight="1"/>
    <row r="4627" s="3" customFormat="1" ht="11.25" customHeight="1"/>
    <row r="4628" s="3" customFormat="1" ht="11.25" customHeight="1"/>
    <row r="4629" s="3" customFormat="1" ht="11.25" customHeight="1"/>
    <row r="4630" s="3" customFormat="1" ht="11.25" customHeight="1"/>
    <row r="4631" s="3" customFormat="1" ht="11.25" customHeight="1"/>
    <row r="4632" s="3" customFormat="1" ht="11.25" customHeight="1"/>
    <row r="4633" s="3" customFormat="1" ht="11.25" customHeight="1"/>
    <row r="4634" s="3" customFormat="1" ht="11.25" customHeight="1"/>
    <row r="4635" s="3" customFormat="1" ht="11.25" customHeight="1"/>
    <row r="4636" s="3" customFormat="1" ht="11.25" customHeight="1"/>
    <row r="4637" s="3" customFormat="1" ht="11.25" customHeight="1"/>
    <row r="4638" s="3" customFormat="1" ht="11.25" customHeight="1"/>
    <row r="4639" s="3" customFormat="1" ht="11.25" customHeight="1"/>
    <row r="4640" s="3" customFormat="1" ht="11.25" customHeight="1"/>
    <row r="4641" s="3" customFormat="1" ht="11.25" customHeight="1"/>
    <row r="4642" s="3" customFormat="1" ht="11.25" customHeight="1"/>
    <row r="4643" s="3" customFormat="1" ht="11.25" customHeight="1"/>
    <row r="4644" s="3" customFormat="1" ht="11.25" customHeight="1"/>
    <row r="4645" s="3" customFormat="1" ht="11.25" customHeight="1"/>
    <row r="4646" s="3" customFormat="1" ht="11.25" customHeight="1"/>
    <row r="4647" s="3" customFormat="1" ht="11.25" customHeight="1"/>
    <row r="4648" s="3" customFormat="1" ht="11.25" customHeight="1"/>
    <row r="4649" s="3" customFormat="1" ht="11.25" customHeight="1"/>
    <row r="4650" s="3" customFormat="1" ht="11.25" customHeight="1"/>
    <row r="4651" s="3" customFormat="1" ht="11.25" customHeight="1"/>
    <row r="4652" s="3" customFormat="1" ht="11.25" customHeight="1"/>
    <row r="4653" s="3" customFormat="1" ht="11.25" customHeight="1"/>
    <row r="4654" s="3" customFormat="1" ht="11.25" customHeight="1"/>
    <row r="4655" s="3" customFormat="1" ht="11.25" customHeight="1"/>
    <row r="4656" s="3" customFormat="1" ht="11.25" customHeight="1"/>
    <row r="4657" s="3" customFormat="1" ht="11.25" customHeight="1"/>
    <row r="4658" s="3" customFormat="1" ht="11.25" customHeight="1"/>
    <row r="4659" s="3" customFormat="1" ht="11.25" customHeight="1"/>
    <row r="4660" s="3" customFormat="1" ht="11.25" customHeight="1"/>
    <row r="4661" s="3" customFormat="1" ht="11.25" customHeight="1"/>
    <row r="4662" s="3" customFormat="1" ht="11.25" customHeight="1"/>
    <row r="4663" s="3" customFormat="1" ht="11.25" customHeight="1"/>
    <row r="4664" s="3" customFormat="1" ht="11.25" customHeight="1"/>
    <row r="4665" s="3" customFormat="1" ht="11.25" customHeight="1"/>
    <row r="4666" s="3" customFormat="1" ht="11.25" customHeight="1"/>
    <row r="4667" s="3" customFormat="1" ht="11.25" customHeight="1"/>
    <row r="4668" s="3" customFormat="1" ht="11.25" customHeight="1"/>
    <row r="4669" s="3" customFormat="1" ht="11.25" customHeight="1"/>
    <row r="4670" s="3" customFormat="1" ht="11.25" customHeight="1"/>
    <row r="4671" s="3" customFormat="1" ht="11.25" customHeight="1"/>
    <row r="4672" s="3" customFormat="1" ht="11.25" customHeight="1"/>
    <row r="4673" s="3" customFormat="1" ht="11.25" customHeight="1"/>
    <row r="4674" s="3" customFormat="1" ht="11.25" customHeight="1"/>
    <row r="4675" s="3" customFormat="1" ht="11.25" customHeight="1"/>
    <row r="4676" s="3" customFormat="1" ht="11.25" customHeight="1"/>
    <row r="4677" s="3" customFormat="1" ht="11.25" customHeight="1"/>
    <row r="4678" s="3" customFormat="1" ht="11.25" customHeight="1"/>
    <row r="4679" s="3" customFormat="1" ht="11.25" customHeight="1"/>
    <row r="4680" s="3" customFormat="1" ht="11.25" customHeight="1"/>
    <row r="4681" s="3" customFormat="1" ht="11.25" customHeight="1"/>
    <row r="4682" s="3" customFormat="1" ht="11.25" customHeight="1"/>
    <row r="4683" s="3" customFormat="1" ht="11.25" customHeight="1"/>
    <row r="4684" s="3" customFormat="1" ht="11.25" customHeight="1"/>
    <row r="4685" s="3" customFormat="1" ht="11.25" customHeight="1"/>
    <row r="4686" s="3" customFormat="1" ht="11.25" customHeight="1"/>
    <row r="4687" s="3" customFormat="1" ht="11.25" customHeight="1"/>
    <row r="4688" s="3" customFormat="1" ht="11.25" customHeight="1"/>
    <row r="4689" s="3" customFormat="1" ht="11.25" customHeight="1"/>
    <row r="4690" s="3" customFormat="1" ht="11.25" customHeight="1"/>
    <row r="4691" s="3" customFormat="1" ht="11.25" customHeight="1"/>
    <row r="4692" s="3" customFormat="1" ht="11.25" customHeight="1"/>
    <row r="4693" s="3" customFormat="1" ht="11.25" customHeight="1"/>
    <row r="4694" s="3" customFormat="1" ht="11.25" customHeight="1"/>
    <row r="4695" s="3" customFormat="1" ht="11.25" customHeight="1"/>
    <row r="4696" s="3" customFormat="1" ht="11.25" customHeight="1"/>
    <row r="4697" s="3" customFormat="1" ht="11.25" customHeight="1"/>
    <row r="4698" s="3" customFormat="1" ht="11.25" customHeight="1"/>
    <row r="4699" s="3" customFormat="1" ht="11.25" customHeight="1"/>
    <row r="4700" s="3" customFormat="1" ht="11.25" customHeight="1"/>
    <row r="4701" s="3" customFormat="1" ht="11.25" customHeight="1"/>
    <row r="4702" s="3" customFormat="1" ht="11.25" customHeight="1"/>
    <row r="4703" s="3" customFormat="1" ht="11.25" customHeight="1"/>
    <row r="4704" s="3" customFormat="1" ht="11.25" customHeight="1"/>
    <row r="4705" s="3" customFormat="1" ht="11.25" customHeight="1"/>
    <row r="4706" s="3" customFormat="1" ht="11.25" customHeight="1"/>
    <row r="4707" s="3" customFormat="1" ht="11.25" customHeight="1"/>
    <row r="4708" s="3" customFormat="1" ht="11.25" customHeight="1"/>
    <row r="4709" s="3" customFormat="1" ht="11.25" customHeight="1"/>
    <row r="4710" s="3" customFormat="1" ht="11.25" customHeight="1"/>
    <row r="4711" s="3" customFormat="1" ht="11.25" customHeight="1"/>
    <row r="4712" s="3" customFormat="1" ht="11.25" customHeight="1"/>
    <row r="4713" s="3" customFormat="1" ht="11.25" customHeight="1"/>
    <row r="4714" s="3" customFormat="1" ht="11.25" customHeight="1"/>
    <row r="4715" s="3" customFormat="1" ht="11.25" customHeight="1"/>
    <row r="4716" s="3" customFormat="1" ht="11.25" customHeight="1"/>
    <row r="4717" s="3" customFormat="1" ht="11.25" customHeight="1"/>
    <row r="4718" s="3" customFormat="1" ht="11.25" customHeight="1"/>
    <row r="4719" s="3" customFormat="1" ht="11.25" customHeight="1"/>
    <row r="4720" s="3" customFormat="1" ht="11.25" customHeight="1"/>
    <row r="4721" s="3" customFormat="1" ht="11.25" customHeight="1"/>
    <row r="4722" s="3" customFormat="1" ht="11.25" customHeight="1"/>
    <row r="4723" s="3" customFormat="1" ht="11.25" customHeight="1"/>
    <row r="4724" s="3" customFormat="1" ht="11.25" customHeight="1"/>
    <row r="4725" s="3" customFormat="1" ht="11.25" customHeight="1"/>
    <row r="4726" s="3" customFormat="1" ht="11.25" customHeight="1"/>
    <row r="4727" s="3" customFormat="1" ht="11.25" customHeight="1"/>
    <row r="4728" s="3" customFormat="1" ht="11.25" customHeight="1"/>
    <row r="4729" s="3" customFormat="1" ht="11.25" customHeight="1"/>
    <row r="4730" s="3" customFormat="1" ht="11.25" customHeight="1"/>
    <row r="4731" s="3" customFormat="1" ht="11.25" customHeight="1"/>
    <row r="4732" s="3" customFormat="1" ht="11.25" customHeight="1"/>
    <row r="4733" s="3" customFormat="1" ht="11.25" customHeight="1"/>
    <row r="4734" s="3" customFormat="1" ht="11.25" customHeight="1"/>
    <row r="4735" s="3" customFormat="1" ht="11.25" customHeight="1"/>
    <row r="4736" s="3" customFormat="1" ht="11.25" customHeight="1"/>
    <row r="4737" s="3" customFormat="1" ht="11.25" customHeight="1"/>
    <row r="4738" s="3" customFormat="1" ht="11.25" customHeight="1"/>
    <row r="4739" s="3" customFormat="1" ht="11.25" customHeight="1"/>
    <row r="4740" s="3" customFormat="1" ht="11.25" customHeight="1"/>
    <row r="4741" s="3" customFormat="1" ht="11.25" customHeight="1"/>
    <row r="4742" s="3" customFormat="1" ht="11.25" customHeight="1"/>
    <row r="4743" s="3" customFormat="1" ht="11.25" customHeight="1"/>
    <row r="4744" s="3" customFormat="1" ht="11.25" customHeight="1"/>
    <row r="4745" s="3" customFormat="1" ht="11.25" customHeight="1"/>
    <row r="4746" s="3" customFormat="1" ht="11.25" customHeight="1"/>
    <row r="4747" s="3" customFormat="1" ht="11.25" customHeight="1"/>
    <row r="4748" s="3" customFormat="1" ht="11.25" customHeight="1"/>
    <row r="4749" s="3" customFormat="1" ht="11.25" customHeight="1"/>
    <row r="4750" s="3" customFormat="1" ht="11.25" customHeight="1"/>
    <row r="4751" s="3" customFormat="1" ht="11.25" customHeight="1"/>
    <row r="4752" s="3" customFormat="1" ht="11.25" customHeight="1"/>
    <row r="4753" s="3" customFormat="1" ht="11.25" customHeight="1"/>
    <row r="4754" s="3" customFormat="1" ht="11.25" customHeight="1"/>
    <row r="4755" s="3" customFormat="1" ht="11.25" customHeight="1"/>
    <row r="4756" s="3" customFormat="1" ht="11.25" customHeight="1"/>
    <row r="4757" s="3" customFormat="1" ht="11.25" customHeight="1"/>
    <row r="4758" s="3" customFormat="1" ht="11.25" customHeight="1"/>
    <row r="4759" s="3" customFormat="1" ht="11.25" customHeight="1"/>
    <row r="4760" s="3" customFormat="1" ht="11.25" customHeight="1"/>
    <row r="4761" s="3" customFormat="1" ht="11.25" customHeight="1"/>
    <row r="4762" s="3" customFormat="1" ht="11.25" customHeight="1"/>
    <row r="4763" s="3" customFormat="1" ht="11.25" customHeight="1"/>
    <row r="4764" s="3" customFormat="1" ht="11.25" customHeight="1"/>
    <row r="4765" s="3" customFormat="1" ht="11.25" customHeight="1"/>
    <row r="4766" s="3" customFormat="1" ht="11.25" customHeight="1"/>
    <row r="4767" s="3" customFormat="1" ht="11.25" customHeight="1"/>
    <row r="4768" s="3" customFormat="1" ht="11.25" customHeight="1"/>
    <row r="4769" s="3" customFormat="1" ht="11.25" customHeight="1"/>
    <row r="4770" s="3" customFormat="1" ht="11.25" customHeight="1"/>
    <row r="4771" s="3" customFormat="1" ht="11.25" customHeight="1"/>
    <row r="4772" s="3" customFormat="1" ht="11.25" customHeight="1"/>
    <row r="4773" s="3" customFormat="1" ht="11.25" customHeight="1"/>
    <row r="4774" s="3" customFormat="1" ht="11.25" customHeight="1"/>
    <row r="4775" s="3" customFormat="1" ht="11.25" customHeight="1"/>
    <row r="4776" s="3" customFormat="1" ht="11.25" customHeight="1"/>
    <row r="4777" s="3" customFormat="1" ht="11.25" customHeight="1"/>
    <row r="4778" s="3" customFormat="1" ht="11.25" customHeight="1"/>
    <row r="4779" s="3" customFormat="1" ht="11.25" customHeight="1"/>
    <row r="4780" s="3" customFormat="1" ht="11.25" customHeight="1"/>
    <row r="4781" s="3" customFormat="1" ht="11.25" customHeight="1"/>
    <row r="4782" s="3" customFormat="1" ht="11.25" customHeight="1"/>
    <row r="4783" s="3" customFormat="1" ht="11.25" customHeight="1"/>
    <row r="4784" s="3" customFormat="1" ht="11.25" customHeight="1"/>
    <row r="4785" s="3" customFormat="1" ht="11.25" customHeight="1"/>
    <row r="4786" s="3" customFormat="1" ht="11.25" customHeight="1"/>
    <row r="4787" s="3" customFormat="1" ht="11.25" customHeight="1"/>
    <row r="4788" s="3" customFormat="1" ht="11.25" customHeight="1"/>
    <row r="4789" s="3" customFormat="1" ht="11.25" customHeight="1"/>
    <row r="4790" s="3" customFormat="1" ht="11.25" customHeight="1"/>
    <row r="4791" s="3" customFormat="1" ht="11.25" customHeight="1"/>
    <row r="4792" s="3" customFormat="1" ht="11.25" customHeight="1"/>
    <row r="4793" s="3" customFormat="1" ht="11.25" customHeight="1"/>
    <row r="4794" s="3" customFormat="1" ht="11.25" customHeight="1"/>
    <row r="4795" s="3" customFormat="1" ht="11.25" customHeight="1"/>
    <row r="4796" s="3" customFormat="1" ht="11.25" customHeight="1"/>
    <row r="4797" s="3" customFormat="1" ht="11.25" customHeight="1"/>
    <row r="4798" s="3" customFormat="1" ht="11.25" customHeight="1"/>
    <row r="4799" s="3" customFormat="1" ht="11.25" customHeight="1"/>
    <row r="4800" s="3" customFormat="1" ht="11.25" customHeight="1"/>
    <row r="4801" s="3" customFormat="1" ht="11.25" customHeight="1"/>
    <row r="4802" s="3" customFormat="1" ht="11.25" customHeight="1"/>
    <row r="4803" s="3" customFormat="1" ht="11.25" customHeight="1"/>
    <row r="4804" s="3" customFormat="1" ht="11.25" customHeight="1"/>
    <row r="4805" s="3" customFormat="1" ht="11.25" customHeight="1"/>
    <row r="4806" s="3" customFormat="1" ht="11.25" customHeight="1"/>
    <row r="4807" s="3" customFormat="1" ht="11.25" customHeight="1"/>
    <row r="4808" s="3" customFormat="1" ht="11.25" customHeight="1"/>
    <row r="4809" s="3" customFormat="1" ht="11.25" customHeight="1"/>
    <row r="4810" s="3" customFormat="1" ht="11.25" customHeight="1"/>
    <row r="4811" s="3" customFormat="1" ht="11.25" customHeight="1"/>
    <row r="4812" s="3" customFormat="1" ht="11.25" customHeight="1"/>
    <row r="4813" s="3" customFormat="1" ht="11.25" customHeight="1"/>
    <row r="4814" s="3" customFormat="1" ht="11.25" customHeight="1"/>
    <row r="4815" s="3" customFormat="1" ht="11.25" customHeight="1"/>
    <row r="4816" s="3" customFormat="1" ht="11.25" customHeight="1"/>
    <row r="4817" s="3" customFormat="1" ht="11.25" customHeight="1"/>
    <row r="4818" s="3" customFormat="1" ht="11.25" customHeight="1"/>
    <row r="4819" s="3" customFormat="1" ht="11.25" customHeight="1"/>
    <row r="4820" s="3" customFormat="1" ht="11.25" customHeight="1"/>
    <row r="4821" s="3" customFormat="1" ht="11.25" customHeight="1"/>
    <row r="4822" s="3" customFormat="1" ht="11.25" customHeight="1"/>
    <row r="4823" s="3" customFormat="1" ht="11.25" customHeight="1"/>
    <row r="4824" s="3" customFormat="1" ht="11.25" customHeight="1"/>
    <row r="4825" s="3" customFormat="1" ht="11.25" customHeight="1"/>
    <row r="4826" s="3" customFormat="1" ht="11.25" customHeight="1"/>
    <row r="4827" s="3" customFormat="1" ht="11.25" customHeight="1"/>
    <row r="4828" s="3" customFormat="1" ht="11.25" customHeight="1"/>
    <row r="4829" s="3" customFormat="1" ht="11.25" customHeight="1"/>
    <row r="4830" s="3" customFormat="1" ht="11.25" customHeight="1"/>
    <row r="4831" s="3" customFormat="1" ht="11.25" customHeight="1"/>
    <row r="4832" s="3" customFormat="1" ht="11.25" customHeight="1"/>
    <row r="4833" s="3" customFormat="1" ht="11.25" customHeight="1"/>
    <row r="4834" s="3" customFormat="1" ht="11.25" customHeight="1"/>
    <row r="4835" s="3" customFormat="1" ht="11.25" customHeight="1"/>
    <row r="4836" s="3" customFormat="1" ht="11.25" customHeight="1"/>
    <row r="4837" s="3" customFormat="1" ht="11.25" customHeight="1"/>
    <row r="4838" s="3" customFormat="1" ht="11.25" customHeight="1"/>
    <row r="4839" s="3" customFormat="1" ht="11.25" customHeight="1"/>
    <row r="4840" s="3" customFormat="1" ht="11.25" customHeight="1"/>
    <row r="4841" s="3" customFormat="1" ht="11.25" customHeight="1"/>
    <row r="4842" s="3" customFormat="1" ht="11.25" customHeight="1"/>
    <row r="4843" s="3" customFormat="1" ht="11.25" customHeight="1"/>
    <row r="4844" s="3" customFormat="1" ht="11.25" customHeight="1"/>
    <row r="4845" s="3" customFormat="1" ht="11.25" customHeight="1"/>
    <row r="4846" s="3" customFormat="1" ht="11.25" customHeight="1"/>
    <row r="4847" s="3" customFormat="1" ht="11.25" customHeight="1"/>
    <row r="4848" s="3" customFormat="1" ht="11.25" customHeight="1"/>
    <row r="4849" s="3" customFormat="1" ht="11.25" customHeight="1"/>
    <row r="4850" s="3" customFormat="1" ht="11.25" customHeight="1"/>
    <row r="4851" s="3" customFormat="1" ht="11.25" customHeight="1"/>
    <row r="4852" s="3" customFormat="1" ht="11.25" customHeight="1"/>
    <row r="4853" s="3" customFormat="1" ht="11.25" customHeight="1"/>
    <row r="4854" s="3" customFormat="1" ht="11.25" customHeight="1"/>
    <row r="4855" s="3" customFormat="1" ht="11.25" customHeight="1"/>
    <row r="4856" s="3" customFormat="1" ht="11.25" customHeight="1"/>
    <row r="4857" s="3" customFormat="1" ht="11.25" customHeight="1"/>
    <row r="4858" s="3" customFormat="1" ht="11.25" customHeight="1"/>
    <row r="4859" s="3" customFormat="1" ht="11.25" customHeight="1"/>
    <row r="4860" s="3" customFormat="1" ht="11.25" customHeight="1"/>
    <row r="4861" s="3" customFormat="1" ht="11.25" customHeight="1"/>
    <row r="4862" s="3" customFormat="1" ht="11.25" customHeight="1"/>
    <row r="4863" s="3" customFormat="1" ht="11.25" customHeight="1"/>
    <row r="4864" s="3" customFormat="1" ht="11.25" customHeight="1"/>
    <row r="4865" s="3" customFormat="1" ht="11.25" customHeight="1"/>
    <row r="4866" s="3" customFormat="1" ht="11.25" customHeight="1"/>
    <row r="4867" s="3" customFormat="1" ht="11.25" customHeight="1"/>
    <row r="4868" s="3" customFormat="1" ht="11.25" customHeight="1"/>
    <row r="4869" s="3" customFormat="1" ht="11.25" customHeight="1"/>
    <row r="4870" s="3" customFormat="1" ht="11.25" customHeight="1"/>
    <row r="4871" s="3" customFormat="1" ht="11.25" customHeight="1"/>
    <row r="4872" s="3" customFormat="1" ht="11.25" customHeight="1"/>
    <row r="4873" s="3" customFormat="1" ht="11.25" customHeight="1"/>
    <row r="4874" s="3" customFormat="1" ht="11.25" customHeight="1"/>
    <row r="4875" s="3" customFormat="1" ht="11.25" customHeight="1"/>
    <row r="4876" s="3" customFormat="1" ht="11.25" customHeight="1"/>
    <row r="4877" s="3" customFormat="1" ht="11.25" customHeight="1"/>
    <row r="4878" s="3" customFormat="1" ht="11.25" customHeight="1"/>
    <row r="4879" s="3" customFormat="1" ht="11.25" customHeight="1"/>
    <row r="4880" s="3" customFormat="1" ht="11.25" customHeight="1"/>
    <row r="4881" s="3" customFormat="1" ht="11.25" customHeight="1"/>
    <row r="4882" s="3" customFormat="1" ht="11.25" customHeight="1"/>
    <row r="4883" s="3" customFormat="1" ht="11.25" customHeight="1"/>
    <row r="4884" s="3" customFormat="1" ht="11.25" customHeight="1"/>
    <row r="4885" s="3" customFormat="1" ht="11.25" customHeight="1"/>
    <row r="4886" s="3" customFormat="1" ht="11.25" customHeight="1"/>
    <row r="4887" s="3" customFormat="1" ht="11.25" customHeight="1"/>
    <row r="4888" s="3" customFormat="1" ht="11.25" customHeight="1"/>
    <row r="4889" s="3" customFormat="1" ht="11.25" customHeight="1"/>
    <row r="4890" s="3" customFormat="1" ht="11.25" customHeight="1"/>
    <row r="4891" s="3" customFormat="1" ht="11.25" customHeight="1"/>
    <row r="4892" s="3" customFormat="1" ht="11.25" customHeight="1"/>
    <row r="4893" s="3" customFormat="1" ht="11.25" customHeight="1"/>
    <row r="4894" s="3" customFormat="1" ht="11.25" customHeight="1"/>
    <row r="4895" s="3" customFormat="1" ht="11.25" customHeight="1"/>
    <row r="4896" s="3" customFormat="1" ht="11.25" customHeight="1"/>
    <row r="4897" s="3" customFormat="1" ht="11.25" customHeight="1"/>
    <row r="4898" s="3" customFormat="1" ht="11.25" customHeight="1"/>
    <row r="4899" s="3" customFormat="1" ht="11.25" customHeight="1"/>
    <row r="4900" s="3" customFormat="1" ht="11.25" customHeight="1"/>
    <row r="4901" s="3" customFormat="1" ht="11.25" customHeight="1"/>
    <row r="4902" s="3" customFormat="1" ht="11.25" customHeight="1"/>
    <row r="4903" s="3" customFormat="1" ht="11.25" customHeight="1"/>
    <row r="4904" s="3" customFormat="1" ht="11.25" customHeight="1"/>
    <row r="4905" s="3" customFormat="1" ht="11.25" customHeight="1"/>
    <row r="4906" s="3" customFormat="1" ht="11.25" customHeight="1"/>
    <row r="4907" s="3" customFormat="1" ht="11.25" customHeight="1"/>
    <row r="4908" s="3" customFormat="1" ht="11.25" customHeight="1"/>
    <row r="4909" s="3" customFormat="1" ht="11.25" customHeight="1"/>
    <row r="4910" s="3" customFormat="1" ht="11.25" customHeight="1"/>
    <row r="4911" s="3" customFormat="1" ht="11.25" customHeight="1"/>
    <row r="4912" s="3" customFormat="1" ht="11.25" customHeight="1"/>
    <row r="4913" s="3" customFormat="1" ht="11.25" customHeight="1"/>
    <row r="4914" s="3" customFormat="1" ht="11.25" customHeight="1"/>
    <row r="4915" s="3" customFormat="1" ht="11.25" customHeight="1"/>
    <row r="4916" s="3" customFormat="1" ht="11.25" customHeight="1"/>
    <row r="4917" s="3" customFormat="1" ht="11.25" customHeight="1"/>
    <row r="4918" s="3" customFormat="1" ht="11.25" customHeight="1"/>
    <row r="4919" s="3" customFormat="1" ht="11.25" customHeight="1"/>
    <row r="4920" s="3" customFormat="1" ht="11.25" customHeight="1"/>
    <row r="4921" s="3" customFormat="1" ht="11.25" customHeight="1"/>
    <row r="4922" s="3" customFormat="1" ht="11.25" customHeight="1"/>
    <row r="4923" s="3" customFormat="1" ht="11.25" customHeight="1"/>
    <row r="4924" s="3" customFormat="1" ht="11.25" customHeight="1"/>
    <row r="4925" s="3" customFormat="1" ht="11.25" customHeight="1"/>
    <row r="4926" s="3" customFormat="1" ht="11.25" customHeight="1"/>
    <row r="4927" s="3" customFormat="1" ht="11.25" customHeight="1"/>
    <row r="4928" s="3" customFormat="1" ht="11.25" customHeight="1"/>
    <row r="4929" s="3" customFormat="1" ht="11.25" customHeight="1"/>
    <row r="4930" s="3" customFormat="1" ht="11.25" customHeight="1"/>
    <row r="4931" s="3" customFormat="1" ht="11.25" customHeight="1"/>
    <row r="4932" s="3" customFormat="1" ht="11.25" customHeight="1"/>
    <row r="4933" s="3" customFormat="1" ht="11.25" customHeight="1"/>
    <row r="4934" s="3" customFormat="1" ht="11.25" customHeight="1"/>
    <row r="4935" s="3" customFormat="1" ht="11.25" customHeight="1"/>
    <row r="4936" s="3" customFormat="1" ht="11.25" customHeight="1"/>
    <row r="4937" s="3" customFormat="1" ht="11.25" customHeight="1"/>
    <row r="4938" s="3" customFormat="1" ht="11.25" customHeight="1"/>
    <row r="4939" s="3" customFormat="1" ht="11.25" customHeight="1"/>
    <row r="4940" s="3" customFormat="1" ht="11.25" customHeight="1"/>
    <row r="4941" s="3" customFormat="1" ht="11.25" customHeight="1"/>
    <row r="4942" s="3" customFormat="1" ht="11.25" customHeight="1"/>
    <row r="4943" s="3" customFormat="1" ht="11.25" customHeight="1"/>
    <row r="4944" s="3" customFormat="1" ht="11.25" customHeight="1"/>
    <row r="4945" s="3" customFormat="1" ht="11.25" customHeight="1"/>
    <row r="4946" s="3" customFormat="1" ht="11.25" customHeight="1"/>
    <row r="4947" s="3" customFormat="1" ht="11.25" customHeight="1"/>
    <row r="4948" s="3" customFormat="1" ht="11.25" customHeight="1"/>
    <row r="4949" s="3" customFormat="1" ht="11.25" customHeight="1"/>
    <row r="4950" s="3" customFormat="1" ht="11.25" customHeight="1"/>
    <row r="4951" s="3" customFormat="1" ht="11.25" customHeight="1"/>
    <row r="4952" s="3" customFormat="1" ht="11.25" customHeight="1"/>
    <row r="4953" s="3" customFormat="1" ht="11.25" customHeight="1"/>
    <row r="4954" s="3" customFormat="1" ht="11.25" customHeight="1"/>
    <row r="4955" s="3" customFormat="1" ht="11.25" customHeight="1"/>
    <row r="4956" s="3" customFormat="1" ht="11.25" customHeight="1"/>
    <row r="4957" s="3" customFormat="1" ht="11.25" customHeight="1"/>
    <row r="4958" s="3" customFormat="1" ht="11.25" customHeight="1"/>
    <row r="4959" s="3" customFormat="1" ht="11.25" customHeight="1"/>
    <row r="4960" s="3" customFormat="1" ht="11.25" customHeight="1"/>
    <row r="4961" s="3" customFormat="1" ht="11.25" customHeight="1"/>
    <row r="4962" s="3" customFormat="1" ht="11.25" customHeight="1"/>
    <row r="4963" s="3" customFormat="1" ht="11.25" customHeight="1"/>
    <row r="4964" s="3" customFormat="1" ht="11.25" customHeight="1"/>
    <row r="4965" s="3" customFormat="1" ht="11.25" customHeight="1"/>
    <row r="4966" s="3" customFormat="1" ht="11.25" customHeight="1"/>
    <row r="4967" s="3" customFormat="1" ht="11.25" customHeight="1"/>
    <row r="4968" s="3" customFormat="1" ht="11.25" customHeight="1"/>
    <row r="4969" s="3" customFormat="1" ht="11.25" customHeight="1"/>
    <row r="4970" s="3" customFormat="1" ht="11.25" customHeight="1"/>
    <row r="4971" s="3" customFormat="1" ht="11.25" customHeight="1"/>
    <row r="4972" s="3" customFormat="1" ht="11.25" customHeight="1"/>
    <row r="4973" s="3" customFormat="1" ht="11.25" customHeight="1"/>
    <row r="4974" s="3" customFormat="1" ht="11.25" customHeight="1"/>
    <row r="4975" s="3" customFormat="1" ht="11.25" customHeight="1"/>
    <row r="4976" s="3" customFormat="1" ht="11.25" customHeight="1"/>
    <row r="4977" s="3" customFormat="1" ht="11.25" customHeight="1"/>
    <row r="4978" s="3" customFormat="1" ht="11.25" customHeight="1"/>
    <row r="4979" s="3" customFormat="1" ht="11.25" customHeight="1"/>
    <row r="4980" s="3" customFormat="1" ht="11.25" customHeight="1"/>
    <row r="4981" s="3" customFormat="1" ht="11.25" customHeight="1"/>
    <row r="4982" s="3" customFormat="1" ht="11.25" customHeight="1"/>
    <row r="4983" s="3" customFormat="1" ht="11.25" customHeight="1"/>
    <row r="4984" s="3" customFormat="1" ht="11.25" customHeight="1"/>
    <row r="4985" s="3" customFormat="1" ht="11.25" customHeight="1"/>
    <row r="4986" s="3" customFormat="1" ht="11.25" customHeight="1"/>
    <row r="4987" s="3" customFormat="1" ht="11.25" customHeight="1"/>
    <row r="4988" s="3" customFormat="1" ht="11.25" customHeight="1"/>
    <row r="4989" s="3" customFormat="1" ht="11.25" customHeight="1"/>
    <row r="4990" s="3" customFormat="1" ht="11.25" customHeight="1"/>
    <row r="4991" s="3" customFormat="1" ht="11.25" customHeight="1"/>
    <row r="4992" s="3" customFormat="1" ht="11.25" customHeight="1"/>
    <row r="4993" s="3" customFormat="1" ht="11.25" customHeight="1"/>
    <row r="4994" s="3" customFormat="1" ht="11.25" customHeight="1"/>
    <row r="4995" s="3" customFormat="1" ht="11.25" customHeight="1"/>
    <row r="4996" s="3" customFormat="1" ht="11.25" customHeight="1"/>
    <row r="4997" s="3" customFormat="1" ht="11.25" customHeight="1"/>
    <row r="4998" s="3" customFormat="1" ht="11.25" customHeight="1"/>
    <row r="4999" s="3" customFormat="1" ht="11.25" customHeight="1"/>
    <row r="5000" s="3" customFormat="1" ht="11.25" customHeight="1"/>
    <row r="5001" s="3" customFormat="1" ht="11.25" customHeight="1"/>
    <row r="5002" s="3" customFormat="1" ht="11.25" customHeight="1"/>
    <row r="5003" s="3" customFormat="1" ht="11.25" customHeight="1"/>
    <row r="5004" s="3" customFormat="1" ht="11.25" customHeight="1"/>
    <row r="5005" s="3" customFormat="1" ht="11.25" customHeight="1"/>
    <row r="5006" s="3" customFormat="1" ht="11.25" customHeight="1"/>
    <row r="5007" s="3" customFormat="1" ht="11.25" customHeight="1"/>
    <row r="5008" s="3" customFormat="1" ht="11.25" customHeight="1"/>
    <row r="5009" s="3" customFormat="1" ht="11.25" customHeight="1"/>
    <row r="5010" s="3" customFormat="1" ht="11.25" customHeight="1"/>
    <row r="5011" s="3" customFormat="1" ht="11.25" customHeight="1"/>
    <row r="5012" s="3" customFormat="1" ht="11.25" customHeight="1"/>
    <row r="5013" s="3" customFormat="1" ht="11.25" customHeight="1"/>
    <row r="5014" s="3" customFormat="1" ht="11.25" customHeight="1"/>
    <row r="5015" s="3" customFormat="1" ht="11.25" customHeight="1"/>
    <row r="5016" s="3" customFormat="1" ht="11.25" customHeight="1"/>
    <row r="5017" s="3" customFormat="1" ht="11.25" customHeight="1"/>
    <row r="5018" s="3" customFormat="1" ht="11.25" customHeight="1"/>
    <row r="5019" s="3" customFormat="1" ht="11.25" customHeight="1"/>
    <row r="5020" s="3" customFormat="1" ht="11.25" customHeight="1"/>
    <row r="5021" s="3" customFormat="1" ht="11.25" customHeight="1"/>
    <row r="5022" s="3" customFormat="1" ht="11.25" customHeight="1"/>
    <row r="5023" s="3" customFormat="1" ht="11.25" customHeight="1"/>
    <row r="5024" s="3" customFormat="1" ht="11.25" customHeight="1"/>
    <row r="5025" s="3" customFormat="1" ht="11.25" customHeight="1"/>
    <row r="5026" s="3" customFormat="1" ht="11.25" customHeight="1"/>
    <row r="5027" s="3" customFormat="1" ht="11.25" customHeight="1"/>
    <row r="5028" s="3" customFormat="1" ht="11.25" customHeight="1"/>
    <row r="5029" s="3" customFormat="1" ht="11.25" customHeight="1"/>
    <row r="5030" s="3" customFormat="1" ht="11.25" customHeight="1"/>
    <row r="5031" s="3" customFormat="1" ht="11.25" customHeight="1"/>
    <row r="5032" s="3" customFormat="1" ht="11.25" customHeight="1"/>
    <row r="5033" s="3" customFormat="1" ht="11.25" customHeight="1"/>
    <row r="5034" s="3" customFormat="1" ht="11.25" customHeight="1"/>
    <row r="5035" s="3" customFormat="1" ht="11.25" customHeight="1"/>
    <row r="5036" s="3" customFormat="1" ht="11.25" customHeight="1"/>
    <row r="5037" s="3" customFormat="1" ht="11.25" customHeight="1"/>
    <row r="5038" s="3" customFormat="1" ht="11.25" customHeight="1"/>
    <row r="5039" s="3" customFormat="1" ht="11.25" customHeight="1"/>
    <row r="5040" s="3" customFormat="1" ht="11.25" customHeight="1"/>
    <row r="5041" s="3" customFormat="1" ht="11.25" customHeight="1"/>
    <row r="5042" s="3" customFormat="1" ht="11.25" customHeight="1"/>
    <row r="5043" s="3" customFormat="1" ht="11.25" customHeight="1"/>
    <row r="5044" s="3" customFormat="1" ht="11.25" customHeight="1"/>
    <row r="5045" s="3" customFormat="1" ht="11.25" customHeight="1"/>
    <row r="5046" s="3" customFormat="1" ht="11.25" customHeight="1"/>
    <row r="5047" s="3" customFormat="1" ht="11.25" customHeight="1"/>
    <row r="5048" s="3" customFormat="1" ht="11.25" customHeight="1"/>
    <row r="5049" s="3" customFormat="1" ht="11.25" customHeight="1"/>
    <row r="5050" s="3" customFormat="1" ht="11.25" customHeight="1"/>
    <row r="5051" s="3" customFormat="1" ht="11.25" customHeight="1"/>
    <row r="5052" s="3" customFormat="1" ht="11.25" customHeight="1"/>
    <row r="5053" s="3" customFormat="1" ht="11.25" customHeight="1"/>
    <row r="5054" s="3" customFormat="1" ht="11.25" customHeight="1"/>
    <row r="5055" s="3" customFormat="1" ht="11.25" customHeight="1"/>
    <row r="5056" s="3" customFormat="1" ht="11.25" customHeight="1"/>
    <row r="5057" s="3" customFormat="1" ht="11.25" customHeight="1"/>
    <row r="5058" s="3" customFormat="1" ht="11.25" customHeight="1"/>
    <row r="5059" s="3" customFormat="1" ht="11.25" customHeight="1"/>
    <row r="5060" s="3" customFormat="1" ht="11.25" customHeight="1"/>
    <row r="5061" s="3" customFormat="1" ht="11.25" customHeight="1"/>
    <row r="5062" s="3" customFormat="1" ht="11.25" customHeight="1"/>
    <row r="5063" s="3" customFormat="1" ht="11.25" customHeight="1"/>
    <row r="5064" s="3" customFormat="1" ht="11.25" customHeight="1"/>
    <row r="5065" s="3" customFormat="1" ht="11.25" customHeight="1"/>
    <row r="5066" s="3" customFormat="1" ht="11.25" customHeight="1"/>
    <row r="5067" s="3" customFormat="1" ht="11.25" customHeight="1"/>
    <row r="5068" s="3" customFormat="1" ht="11.25" customHeight="1"/>
    <row r="5069" s="3" customFormat="1" ht="11.25" customHeight="1"/>
    <row r="5070" s="3" customFormat="1" ht="11.25" customHeight="1"/>
    <row r="5071" s="3" customFormat="1" ht="11.25" customHeight="1"/>
    <row r="5072" s="3" customFormat="1" ht="11.25" customHeight="1"/>
    <row r="5073" s="3" customFormat="1" ht="11.25" customHeight="1"/>
    <row r="5074" s="3" customFormat="1" ht="11.25" customHeight="1"/>
    <row r="5075" s="3" customFormat="1" ht="11.25" customHeight="1"/>
    <row r="5076" s="3" customFormat="1" ht="11.25" customHeight="1"/>
    <row r="5077" s="3" customFormat="1" ht="11.25" customHeight="1"/>
    <row r="5078" s="3" customFormat="1" ht="11.25" customHeight="1"/>
    <row r="5079" s="3" customFormat="1" ht="11.25" customHeight="1"/>
    <row r="5080" s="3" customFormat="1" ht="11.25" customHeight="1"/>
    <row r="5081" s="3" customFormat="1" ht="11.25" customHeight="1"/>
    <row r="5082" s="3" customFormat="1" ht="11.25" customHeight="1"/>
    <row r="5083" s="3" customFormat="1" ht="11.25" customHeight="1"/>
    <row r="5084" s="3" customFormat="1" ht="11.25" customHeight="1"/>
    <row r="5085" s="3" customFormat="1" ht="11.25" customHeight="1"/>
    <row r="5086" s="3" customFormat="1" ht="11.25" customHeight="1"/>
    <row r="5087" s="3" customFormat="1" ht="11.25" customHeight="1"/>
    <row r="5088" s="3" customFormat="1" ht="11.25" customHeight="1"/>
    <row r="5089" s="3" customFormat="1" ht="11.25" customHeight="1"/>
    <row r="5090" s="3" customFormat="1" ht="11.25" customHeight="1"/>
    <row r="5091" s="3" customFormat="1" ht="11.25" customHeight="1"/>
    <row r="5092" s="3" customFormat="1" ht="11.25" customHeight="1"/>
    <row r="5093" s="3" customFormat="1" ht="11.25" customHeight="1"/>
    <row r="5094" s="3" customFormat="1" ht="11.25" customHeight="1"/>
    <row r="5095" s="3" customFormat="1" ht="11.25" customHeight="1"/>
    <row r="5096" s="3" customFormat="1" ht="11.25" customHeight="1"/>
    <row r="5097" s="3" customFormat="1" ht="11.25" customHeight="1"/>
    <row r="5098" s="3" customFormat="1" ht="11.25" customHeight="1"/>
    <row r="5099" s="3" customFormat="1" ht="11.25" customHeight="1"/>
    <row r="5100" s="3" customFormat="1" ht="11.25" customHeight="1"/>
    <row r="5101" s="3" customFormat="1" ht="11.25" customHeight="1"/>
    <row r="5102" s="3" customFormat="1" ht="11.25" customHeight="1"/>
    <row r="5103" s="3" customFormat="1" ht="11.25" customHeight="1"/>
    <row r="5104" s="3" customFormat="1" ht="11.25" customHeight="1"/>
    <row r="5105" s="3" customFormat="1" ht="11.25" customHeight="1"/>
    <row r="5106" s="3" customFormat="1" ht="11.25" customHeight="1"/>
    <row r="5107" s="3" customFormat="1" ht="11.25" customHeight="1"/>
    <row r="5108" s="3" customFormat="1" ht="11.25" customHeight="1"/>
    <row r="5109" s="3" customFormat="1" ht="11.25" customHeight="1"/>
    <row r="5110" s="3" customFormat="1" ht="11.25" customHeight="1"/>
    <row r="5111" s="3" customFormat="1" ht="11.25" customHeight="1"/>
    <row r="5112" s="3" customFormat="1" ht="11.25" customHeight="1"/>
    <row r="5113" s="3" customFormat="1" ht="11.25" customHeight="1"/>
    <row r="5114" s="3" customFormat="1" ht="11.25" customHeight="1"/>
    <row r="5115" s="3" customFormat="1" ht="11.25" customHeight="1"/>
    <row r="5116" s="3" customFormat="1" ht="11.25" customHeight="1"/>
    <row r="5117" s="3" customFormat="1" ht="11.25" customHeight="1"/>
    <row r="5118" s="3" customFormat="1" ht="11.25" customHeight="1"/>
    <row r="5119" s="3" customFormat="1" ht="11.25" customHeight="1"/>
    <row r="5120" s="3" customFormat="1" ht="11.25" customHeight="1"/>
    <row r="5121" s="3" customFormat="1" ht="11.25" customHeight="1"/>
    <row r="5122" s="3" customFormat="1" ht="11.25" customHeight="1"/>
    <row r="5123" s="3" customFormat="1" ht="11.25" customHeight="1"/>
    <row r="5124" s="3" customFormat="1" ht="11.25" customHeight="1"/>
    <row r="5125" s="3" customFormat="1" ht="11.25" customHeight="1"/>
    <row r="5126" s="3" customFormat="1" ht="11.25" customHeight="1"/>
    <row r="5127" s="3" customFormat="1" ht="11.25" customHeight="1"/>
    <row r="5128" s="3" customFormat="1" ht="11.25" customHeight="1"/>
    <row r="5129" s="3" customFormat="1" ht="11.25" customHeight="1"/>
    <row r="5130" s="3" customFormat="1" ht="11.25" customHeight="1"/>
    <row r="5131" s="3" customFormat="1" ht="11.25" customHeight="1"/>
    <row r="5132" s="3" customFormat="1" ht="11.25" customHeight="1"/>
    <row r="5133" s="3" customFormat="1" ht="11.25" customHeight="1"/>
    <row r="5134" s="3" customFormat="1" ht="11.25" customHeight="1"/>
    <row r="5135" s="3" customFormat="1" ht="11.25" customHeight="1"/>
    <row r="5136" s="3" customFormat="1" ht="11.25" customHeight="1"/>
    <row r="5137" s="3" customFormat="1" ht="11.25" customHeight="1"/>
    <row r="5138" s="3" customFormat="1" ht="11.25" customHeight="1"/>
    <row r="5139" s="3" customFormat="1" ht="11.25" customHeight="1"/>
    <row r="5140" s="3" customFormat="1" ht="11.25" customHeight="1"/>
    <row r="5141" s="3" customFormat="1" ht="11.25" customHeight="1"/>
    <row r="5142" s="3" customFormat="1" ht="11.25" customHeight="1"/>
    <row r="5143" s="3" customFormat="1" ht="11.25" customHeight="1"/>
    <row r="5144" s="3" customFormat="1" ht="11.25" customHeight="1"/>
    <row r="5145" s="3" customFormat="1" ht="11.25" customHeight="1"/>
    <row r="5146" s="3" customFormat="1" ht="11.25" customHeight="1"/>
    <row r="5147" s="3" customFormat="1" ht="11.25" customHeight="1"/>
    <row r="5148" s="3" customFormat="1" ht="11.25" customHeight="1"/>
    <row r="5149" s="3" customFormat="1" ht="11.25" customHeight="1"/>
    <row r="5150" s="3" customFormat="1" ht="11.25" customHeight="1"/>
    <row r="5151" s="3" customFormat="1" ht="11.25" customHeight="1"/>
    <row r="5152" s="3" customFormat="1" ht="11.25" customHeight="1"/>
    <row r="5153" s="3" customFormat="1" ht="11.25" customHeight="1"/>
    <row r="5154" s="3" customFormat="1" ht="11.25" customHeight="1"/>
    <row r="5155" s="3" customFormat="1" ht="11.25" customHeight="1"/>
    <row r="5156" s="3" customFormat="1" ht="11.25" customHeight="1"/>
    <row r="5157" s="3" customFormat="1" ht="11.25" customHeight="1"/>
    <row r="5158" s="3" customFormat="1" ht="11.25" customHeight="1"/>
    <row r="5159" s="3" customFormat="1" ht="11.25" customHeight="1"/>
    <row r="5160" s="3" customFormat="1" ht="11.25" customHeight="1"/>
    <row r="5161" s="3" customFormat="1" ht="11.25" customHeight="1"/>
    <row r="5162" s="3" customFormat="1" ht="11.25" customHeight="1"/>
    <row r="5163" s="3" customFormat="1" ht="11.25" customHeight="1"/>
    <row r="5164" s="3" customFormat="1" ht="11.25" customHeight="1"/>
    <row r="5165" s="3" customFormat="1" ht="11.25" customHeight="1"/>
    <row r="5166" s="3" customFormat="1" ht="11.25" customHeight="1"/>
    <row r="5167" s="3" customFormat="1" ht="11.25" customHeight="1"/>
    <row r="5168" s="3" customFormat="1" ht="11.25" customHeight="1"/>
    <row r="5169" s="3" customFormat="1" ht="11.25" customHeight="1"/>
    <row r="5170" s="3" customFormat="1" ht="11.25" customHeight="1"/>
    <row r="5171" s="3" customFormat="1" ht="11.25" customHeight="1"/>
    <row r="5172" s="3" customFormat="1" ht="11.25" customHeight="1"/>
    <row r="5173" s="3" customFormat="1" ht="11.25" customHeight="1"/>
    <row r="5174" s="3" customFormat="1" ht="11.25" customHeight="1"/>
    <row r="5175" s="3" customFormat="1" ht="11.25" customHeight="1"/>
    <row r="5176" s="3" customFormat="1" ht="11.25" customHeight="1"/>
    <row r="5177" s="3" customFormat="1" ht="11.25" customHeight="1"/>
    <row r="5178" s="3" customFormat="1" ht="11.25" customHeight="1"/>
    <row r="5179" s="3" customFormat="1" ht="11.25" customHeight="1"/>
    <row r="5180" s="3" customFormat="1" ht="11.25" customHeight="1"/>
    <row r="5181" s="3" customFormat="1" ht="11.25" customHeight="1"/>
    <row r="5182" s="3" customFormat="1" ht="11.25" customHeight="1"/>
    <row r="5183" s="3" customFormat="1" ht="11.25" customHeight="1"/>
    <row r="5184" s="3" customFormat="1" ht="11.25" customHeight="1"/>
    <row r="5185" s="3" customFormat="1" ht="11.25" customHeight="1"/>
    <row r="5186" s="3" customFormat="1" ht="11.25" customHeight="1"/>
    <row r="5187" s="3" customFormat="1" ht="11.25" customHeight="1"/>
    <row r="5188" s="3" customFormat="1" ht="11.25" customHeight="1"/>
    <row r="5189" s="3" customFormat="1" ht="11.25" customHeight="1"/>
    <row r="5190" s="3" customFormat="1" ht="11.25" customHeight="1"/>
    <row r="5191" s="3" customFormat="1" ht="11.25" customHeight="1"/>
    <row r="5192" s="3" customFormat="1" ht="11.25" customHeight="1"/>
    <row r="5193" s="3" customFormat="1" ht="11.25" customHeight="1"/>
    <row r="5194" s="3" customFormat="1" ht="11.25" customHeight="1"/>
    <row r="5195" s="3" customFormat="1" ht="11.25" customHeight="1"/>
    <row r="5196" s="3" customFormat="1" ht="11.25" customHeight="1"/>
    <row r="5197" s="3" customFormat="1" ht="11.25" customHeight="1"/>
    <row r="5198" s="3" customFormat="1" ht="11.25" customHeight="1"/>
    <row r="5199" s="3" customFormat="1" ht="11.25" customHeight="1"/>
    <row r="5200" s="3" customFormat="1" ht="11.25" customHeight="1"/>
    <row r="5201" s="3" customFormat="1" ht="11.25" customHeight="1"/>
    <row r="5202" s="3" customFormat="1" ht="11.25" customHeight="1"/>
    <row r="5203" s="3" customFormat="1" ht="11.25" customHeight="1"/>
    <row r="5204" s="3" customFormat="1" ht="11.25" customHeight="1"/>
    <row r="5205" s="3" customFormat="1" ht="11.25" customHeight="1"/>
    <row r="5206" s="3" customFormat="1" ht="11.25" customHeight="1"/>
    <row r="5207" s="3" customFormat="1" ht="11.25" customHeight="1"/>
    <row r="5208" s="3" customFormat="1" ht="11.25" customHeight="1"/>
    <row r="5209" s="3" customFormat="1" ht="11.25" customHeight="1"/>
    <row r="5210" s="3" customFormat="1" ht="11.25" customHeight="1"/>
    <row r="5211" s="3" customFormat="1" ht="11.25" customHeight="1"/>
    <row r="5212" s="3" customFormat="1" ht="11.25" customHeight="1"/>
    <row r="5213" s="3" customFormat="1" ht="11.25" customHeight="1"/>
    <row r="5214" s="3" customFormat="1" ht="11.25" customHeight="1"/>
    <row r="5215" s="3" customFormat="1" ht="11.25" customHeight="1"/>
    <row r="5216" s="3" customFormat="1" ht="11.25" customHeight="1"/>
    <row r="5217" s="3" customFormat="1" ht="11.25" customHeight="1"/>
    <row r="5218" s="3" customFormat="1" ht="11.25" customHeight="1"/>
    <row r="5219" s="3" customFormat="1" ht="11.25" customHeight="1"/>
    <row r="5220" s="3" customFormat="1" ht="11.25" customHeight="1"/>
    <row r="5221" s="3" customFormat="1" ht="11.25" customHeight="1"/>
    <row r="5222" s="3" customFormat="1" ht="11.25" customHeight="1"/>
    <row r="5223" s="3" customFormat="1" ht="11.25" customHeight="1"/>
    <row r="5224" s="3" customFormat="1" ht="11.25" customHeight="1"/>
    <row r="5225" s="3" customFormat="1" ht="11.25" customHeight="1"/>
    <row r="5226" s="3" customFormat="1" ht="11.25" customHeight="1"/>
    <row r="5227" s="3" customFormat="1" ht="11.25" customHeight="1"/>
    <row r="5228" s="3" customFormat="1" ht="11.25" customHeight="1"/>
    <row r="5229" s="3" customFormat="1" ht="11.25" customHeight="1"/>
    <row r="5230" s="3" customFormat="1" ht="11.25" customHeight="1"/>
    <row r="5231" s="3" customFormat="1" ht="11.25" customHeight="1"/>
    <row r="5232" s="3" customFormat="1" ht="11.25" customHeight="1"/>
    <row r="5233" s="3" customFormat="1" ht="11.25" customHeight="1"/>
    <row r="5234" s="3" customFormat="1" ht="11.25" customHeight="1"/>
    <row r="5235" s="3" customFormat="1" ht="11.25" customHeight="1"/>
    <row r="5236" s="3" customFormat="1" ht="11.25" customHeight="1"/>
    <row r="5237" s="3" customFormat="1" ht="11.25" customHeight="1"/>
    <row r="5238" s="3" customFormat="1" ht="11.25" customHeight="1"/>
    <row r="5239" s="3" customFormat="1" ht="11.25" customHeight="1"/>
    <row r="5240" s="3" customFormat="1" ht="11.25" customHeight="1"/>
    <row r="5241" s="3" customFormat="1" ht="11.25" customHeight="1"/>
    <row r="5242" s="3" customFormat="1" ht="11.25" customHeight="1"/>
    <row r="5243" s="3" customFormat="1" ht="11.25" customHeight="1"/>
    <row r="5244" s="3" customFormat="1" ht="11.25" customHeight="1"/>
    <row r="5245" s="3" customFormat="1" ht="11.25" customHeight="1"/>
    <row r="5246" s="3" customFormat="1" ht="11.25" customHeight="1"/>
    <row r="5247" s="3" customFormat="1" ht="11.25" customHeight="1"/>
    <row r="5248" s="3" customFormat="1" ht="11.25" customHeight="1"/>
    <row r="5249" s="3" customFormat="1" ht="11.25" customHeight="1"/>
    <row r="5250" s="3" customFormat="1" ht="11.25" customHeight="1"/>
    <row r="5251" s="3" customFormat="1" ht="11.25" customHeight="1"/>
    <row r="5252" s="3" customFormat="1" ht="11.25" customHeight="1"/>
    <row r="5253" s="3" customFormat="1" ht="11.25" customHeight="1"/>
    <row r="5254" s="3" customFormat="1" ht="11.25" customHeight="1"/>
    <row r="5255" s="3" customFormat="1" ht="11.25" customHeight="1"/>
    <row r="5256" s="3" customFormat="1" ht="11.25" customHeight="1"/>
    <row r="5257" s="3" customFormat="1" ht="11.25" customHeight="1"/>
    <row r="5258" s="3" customFormat="1" ht="11.25" customHeight="1"/>
    <row r="5259" s="3" customFormat="1" ht="11.25" customHeight="1"/>
    <row r="5260" s="3" customFormat="1" ht="11.25" customHeight="1"/>
    <row r="5261" s="3" customFormat="1" ht="11.25" customHeight="1"/>
    <row r="5262" s="3" customFormat="1" ht="11.25" customHeight="1"/>
    <row r="5263" s="3" customFormat="1" ht="11.25" customHeight="1"/>
    <row r="5264" s="3" customFormat="1" ht="11.25" customHeight="1"/>
    <row r="5265" s="3" customFormat="1" ht="11.25" customHeight="1"/>
    <row r="5266" s="3" customFormat="1" ht="11.25" customHeight="1"/>
    <row r="5267" s="3" customFormat="1" ht="11.25" customHeight="1"/>
    <row r="5268" s="3" customFormat="1" ht="11.25" customHeight="1"/>
    <row r="5269" s="3" customFormat="1" ht="11.25" customHeight="1"/>
    <row r="5270" s="3" customFormat="1" ht="11.25" customHeight="1"/>
    <row r="5271" s="3" customFormat="1" ht="11.25" customHeight="1"/>
    <row r="5272" s="3" customFormat="1" ht="11.25" customHeight="1"/>
    <row r="5273" s="3" customFormat="1" ht="11.25" customHeight="1"/>
    <row r="5274" s="3" customFormat="1" ht="11.25" customHeight="1"/>
    <row r="5275" s="3" customFormat="1" ht="11.25" customHeight="1"/>
    <row r="5276" s="3" customFormat="1" ht="11.25" customHeight="1"/>
    <row r="5277" s="3" customFormat="1" ht="11.25" customHeight="1"/>
    <row r="5278" s="3" customFormat="1" ht="11.25" customHeight="1"/>
    <row r="5279" s="3" customFormat="1" ht="11.25" customHeight="1"/>
    <row r="5280" s="3" customFormat="1" ht="11.25" customHeight="1"/>
    <row r="5281" s="3" customFormat="1" ht="11.25" customHeight="1"/>
    <row r="5282" s="3" customFormat="1" ht="11.25" customHeight="1"/>
    <row r="5283" s="3" customFormat="1" ht="11.25" customHeight="1"/>
    <row r="5284" s="3" customFormat="1" ht="11.25" customHeight="1"/>
    <row r="5285" s="3" customFormat="1" ht="11.25" customHeight="1"/>
    <row r="5286" s="3" customFormat="1" ht="11.25" customHeight="1"/>
    <row r="5287" s="3" customFormat="1" ht="11.25" customHeight="1"/>
    <row r="5288" s="3" customFormat="1" ht="11.25" customHeight="1"/>
    <row r="5289" s="3" customFormat="1" ht="11.25" customHeight="1"/>
    <row r="5290" s="3" customFormat="1" ht="11.25" customHeight="1"/>
    <row r="5291" s="3" customFormat="1" ht="11.25" customHeight="1"/>
    <row r="5292" s="3" customFormat="1" ht="11.25" customHeight="1"/>
    <row r="5293" s="3" customFormat="1" ht="11.25" customHeight="1"/>
    <row r="5294" s="3" customFormat="1" ht="11.25" customHeight="1"/>
    <row r="5295" s="3" customFormat="1" ht="11.25" customHeight="1"/>
    <row r="5296" s="3" customFormat="1" ht="11.25" customHeight="1"/>
    <row r="5297" s="3" customFormat="1" ht="11.25" customHeight="1"/>
    <row r="5298" s="3" customFormat="1" ht="11.25" customHeight="1"/>
    <row r="5299" s="3" customFormat="1" ht="11.25" customHeight="1"/>
    <row r="5300" s="3" customFormat="1" ht="11.25" customHeight="1"/>
    <row r="5301" s="3" customFormat="1" ht="11.25" customHeight="1"/>
    <row r="5302" s="3" customFormat="1" ht="11.25" customHeight="1"/>
    <row r="5303" s="3" customFormat="1" ht="11.25" customHeight="1"/>
    <row r="5304" s="3" customFormat="1" ht="11.25" customHeight="1"/>
    <row r="5305" s="3" customFormat="1" ht="11.25" customHeight="1"/>
    <row r="5306" s="3" customFormat="1" ht="11.25" customHeight="1"/>
    <row r="5307" s="3" customFormat="1" ht="11.25" customHeight="1"/>
    <row r="5308" s="3" customFormat="1" ht="11.25" customHeight="1"/>
    <row r="5309" s="3" customFormat="1" ht="11.25" customHeight="1"/>
    <row r="5310" s="3" customFormat="1" ht="11.25" customHeight="1"/>
    <row r="5311" s="3" customFormat="1" ht="11.25" customHeight="1"/>
    <row r="5312" s="3" customFormat="1" ht="11.25" customHeight="1"/>
    <row r="5313" s="3" customFormat="1" ht="11.25" customHeight="1"/>
    <row r="5314" s="3" customFormat="1" ht="11.25" customHeight="1"/>
    <row r="5315" s="3" customFormat="1" ht="11.25" customHeight="1"/>
    <row r="5316" s="3" customFormat="1" ht="11.25" customHeight="1"/>
    <row r="5317" s="3" customFormat="1" ht="11.25" customHeight="1"/>
    <row r="5318" s="3" customFormat="1" ht="11.25" customHeight="1"/>
    <row r="5319" s="3" customFormat="1" ht="11.25" customHeight="1"/>
    <row r="5320" s="3" customFormat="1" ht="11.25" customHeight="1"/>
    <row r="5321" s="3" customFormat="1" ht="11.25" customHeight="1"/>
    <row r="5322" s="3" customFormat="1" ht="11.25" customHeight="1"/>
    <row r="5323" s="3" customFormat="1" ht="11.25" customHeight="1"/>
    <row r="5324" s="3" customFormat="1" ht="11.25" customHeight="1"/>
    <row r="5325" s="3" customFormat="1" ht="11.25" customHeight="1"/>
    <row r="5326" s="3" customFormat="1" ht="11.25" customHeight="1"/>
    <row r="5327" s="3" customFormat="1" ht="11.25" customHeight="1"/>
    <row r="5328" s="3" customFormat="1" ht="11.25" customHeight="1"/>
    <row r="5329" s="3" customFormat="1" ht="11.25" customHeight="1"/>
    <row r="5330" s="3" customFormat="1" ht="11.25" customHeight="1"/>
    <row r="5331" s="3" customFormat="1" ht="11.25" customHeight="1"/>
    <row r="5332" s="3" customFormat="1" ht="11.25" customHeight="1"/>
    <row r="5333" s="3" customFormat="1" ht="11.25" customHeight="1"/>
    <row r="5334" s="3" customFormat="1" ht="11.25" customHeight="1"/>
    <row r="5335" s="3" customFormat="1" ht="11.25" customHeight="1"/>
    <row r="5336" s="3" customFormat="1" ht="11.25" customHeight="1"/>
    <row r="5337" s="3" customFormat="1" ht="11.25" customHeight="1"/>
    <row r="5338" s="3" customFormat="1" ht="11.25" customHeight="1"/>
    <row r="5339" s="3" customFormat="1" ht="11.25" customHeight="1"/>
    <row r="5340" s="3" customFormat="1" ht="11.25" customHeight="1"/>
    <row r="5341" s="3" customFormat="1" ht="11.25" customHeight="1"/>
    <row r="5342" s="3" customFormat="1" ht="11.25" customHeight="1"/>
    <row r="5343" s="3" customFormat="1" ht="11.25" customHeight="1"/>
    <row r="5344" s="3" customFormat="1" ht="11.25" customHeight="1"/>
    <row r="5345" s="3" customFormat="1" ht="11.25" customHeight="1"/>
    <row r="5346" s="3" customFormat="1" ht="11.25" customHeight="1"/>
    <row r="5347" s="3" customFormat="1" ht="11.25" customHeight="1"/>
    <row r="5348" s="3" customFormat="1" ht="11.25" customHeight="1"/>
    <row r="5349" s="3" customFormat="1" ht="11.25" customHeight="1"/>
    <row r="5350" s="3" customFormat="1" ht="11.25" customHeight="1"/>
    <row r="5351" s="3" customFormat="1" ht="11.25" customHeight="1"/>
    <row r="5352" s="3" customFormat="1" ht="11.25" customHeight="1"/>
    <row r="5353" s="3" customFormat="1" ht="11.25" customHeight="1"/>
    <row r="5354" s="3" customFormat="1" ht="11.25" customHeight="1"/>
    <row r="5355" s="3" customFormat="1" ht="11.25" customHeight="1"/>
    <row r="5356" s="3" customFormat="1" ht="11.25" customHeight="1"/>
    <row r="5357" s="3" customFormat="1" ht="11.25" customHeight="1"/>
    <row r="5358" s="3" customFormat="1" ht="11.25" customHeight="1"/>
    <row r="5359" s="3" customFormat="1" ht="11.25" customHeight="1"/>
    <row r="5360" s="3" customFormat="1" ht="11.25" customHeight="1"/>
    <row r="5361" s="3" customFormat="1" ht="11.25" customHeight="1"/>
    <row r="5362" s="3" customFormat="1" ht="11.25" customHeight="1"/>
    <row r="5363" s="3" customFormat="1" ht="11.25" customHeight="1"/>
    <row r="5364" s="3" customFormat="1" ht="11.25" customHeight="1"/>
    <row r="5365" s="3" customFormat="1" ht="11.25" customHeight="1"/>
    <row r="5366" s="3" customFormat="1" ht="11.25" customHeight="1"/>
    <row r="5367" s="3" customFormat="1" ht="11.25" customHeight="1"/>
    <row r="5368" s="3" customFormat="1" ht="11.25" customHeight="1"/>
    <row r="5369" s="3" customFormat="1" ht="11.25" customHeight="1"/>
    <row r="5370" s="3" customFormat="1" ht="11.25" customHeight="1"/>
    <row r="5371" s="3" customFormat="1" ht="11.25" customHeight="1"/>
    <row r="5372" s="3" customFormat="1" ht="11.25" customHeight="1"/>
    <row r="5373" s="3" customFormat="1" ht="11.25" customHeight="1"/>
    <row r="5374" s="3" customFormat="1" ht="11.25" customHeight="1"/>
    <row r="5375" s="3" customFormat="1" ht="11.25" customHeight="1"/>
    <row r="5376" s="3" customFormat="1" ht="11.25" customHeight="1"/>
    <row r="5377" s="3" customFormat="1" ht="11.25" customHeight="1"/>
    <row r="5378" s="3" customFormat="1" ht="11.25" customHeight="1"/>
    <row r="5379" s="3" customFormat="1" ht="11.25" customHeight="1"/>
    <row r="5380" s="3" customFormat="1" ht="11.25" customHeight="1"/>
    <row r="5381" s="3" customFormat="1" ht="11.25" customHeight="1"/>
    <row r="5382" s="3" customFormat="1" ht="11.25" customHeight="1"/>
    <row r="5383" s="3" customFormat="1" ht="11.25" customHeight="1"/>
    <row r="5384" s="3" customFormat="1" ht="11.25" customHeight="1"/>
    <row r="5385" s="3" customFormat="1" ht="11.25" customHeight="1"/>
    <row r="5386" s="3" customFormat="1" ht="11.25" customHeight="1"/>
    <row r="5387" s="3" customFormat="1" ht="11.25" customHeight="1"/>
    <row r="5388" s="3" customFormat="1" ht="11.25" customHeight="1"/>
    <row r="5389" s="3" customFormat="1" ht="11.25" customHeight="1"/>
    <row r="5390" s="3" customFormat="1" ht="11.25" customHeight="1"/>
    <row r="5391" s="3" customFormat="1" ht="11.25" customHeight="1"/>
    <row r="5392" s="3" customFormat="1" ht="11.25" customHeight="1"/>
    <row r="5393" s="3" customFormat="1" ht="11.25" customHeight="1"/>
    <row r="5394" s="3" customFormat="1" ht="11.25" customHeight="1"/>
    <row r="5395" s="3" customFormat="1" ht="11.25" customHeight="1"/>
    <row r="5396" s="3" customFormat="1" ht="11.25" customHeight="1"/>
    <row r="5397" s="3" customFormat="1" ht="11.25" customHeight="1"/>
    <row r="5398" s="3" customFormat="1" ht="11.25" customHeight="1"/>
    <row r="5399" s="3" customFormat="1" ht="11.25" customHeight="1"/>
    <row r="5400" s="3" customFormat="1" ht="11.25" customHeight="1"/>
    <row r="5401" s="3" customFormat="1" ht="11.25" customHeight="1"/>
    <row r="5402" s="3" customFormat="1" ht="11.25" customHeight="1"/>
    <row r="5403" s="3" customFormat="1" ht="11.25" customHeight="1"/>
    <row r="5404" s="3" customFormat="1" ht="11.25" customHeight="1"/>
    <row r="5405" s="3" customFormat="1" ht="11.25" customHeight="1"/>
    <row r="5406" s="3" customFormat="1" ht="11.25" customHeight="1"/>
    <row r="5407" s="3" customFormat="1" ht="11.25" customHeight="1"/>
    <row r="5408" s="3" customFormat="1" ht="11.25" customHeight="1"/>
    <row r="5409" s="3" customFormat="1" ht="11.25" customHeight="1"/>
    <row r="5410" s="3" customFormat="1" ht="11.25" customHeight="1"/>
    <row r="5411" s="3" customFormat="1" ht="11.25" customHeight="1"/>
    <row r="5412" s="3" customFormat="1" ht="11.25" customHeight="1"/>
    <row r="5413" s="3" customFormat="1" ht="11.25" customHeight="1"/>
    <row r="5414" s="3" customFormat="1" ht="11.25" customHeight="1"/>
    <row r="5415" s="3" customFormat="1" ht="11.25" customHeight="1"/>
    <row r="5416" s="3" customFormat="1" ht="11.25" customHeight="1"/>
    <row r="5417" s="3" customFormat="1" ht="11.25" customHeight="1"/>
    <row r="5418" s="3" customFormat="1" ht="11.25" customHeight="1"/>
    <row r="5419" s="3" customFormat="1" ht="11.25" customHeight="1"/>
    <row r="5420" s="3" customFormat="1" ht="11.25" customHeight="1"/>
    <row r="5421" s="3" customFormat="1" ht="11.25" customHeight="1"/>
    <row r="5422" s="3" customFormat="1" ht="11.25" customHeight="1"/>
    <row r="5423" s="3" customFormat="1" ht="11.25" customHeight="1"/>
    <row r="5424" s="3" customFormat="1" ht="11.25" customHeight="1"/>
    <row r="5425" s="3" customFormat="1" ht="11.25" customHeight="1"/>
    <row r="5426" s="3" customFormat="1" ht="11.25" customHeight="1"/>
    <row r="5427" s="3" customFormat="1" ht="11.25" customHeight="1"/>
    <row r="5428" s="3" customFormat="1" ht="11.25" customHeight="1"/>
    <row r="5429" s="3" customFormat="1" ht="11.25" customHeight="1"/>
    <row r="5430" s="3" customFormat="1" ht="11.25" customHeight="1"/>
    <row r="5431" s="3" customFormat="1" ht="11.25" customHeight="1"/>
    <row r="5432" s="3" customFormat="1" ht="11.25" customHeight="1"/>
    <row r="5433" s="3" customFormat="1" ht="11.25" customHeight="1"/>
    <row r="5434" s="3" customFormat="1" ht="11.25" customHeight="1"/>
    <row r="5435" s="3" customFormat="1" ht="11.25" customHeight="1"/>
    <row r="5436" s="3" customFormat="1" ht="11.25" customHeight="1"/>
    <row r="5437" s="3" customFormat="1" ht="11.25" customHeight="1"/>
    <row r="5438" s="3" customFormat="1" ht="11.25" customHeight="1"/>
    <row r="5439" s="3" customFormat="1" ht="11.25" customHeight="1"/>
    <row r="5440" s="3" customFormat="1" ht="11.25" customHeight="1"/>
    <row r="5441" s="3" customFormat="1" ht="11.25" customHeight="1"/>
    <row r="5442" s="3" customFormat="1" ht="11.25" customHeight="1"/>
    <row r="5443" s="3" customFormat="1" ht="11.25" customHeight="1"/>
    <row r="5444" s="3" customFormat="1" ht="11.25" customHeight="1"/>
    <row r="5445" s="3" customFormat="1" ht="11.25" customHeight="1"/>
    <row r="5446" s="3" customFormat="1" ht="11.25" customHeight="1"/>
    <row r="5447" s="3" customFormat="1" ht="11.25" customHeight="1"/>
    <row r="5448" s="3" customFormat="1" ht="11.25" customHeight="1"/>
    <row r="5449" s="3" customFormat="1" ht="11.25" customHeight="1"/>
    <row r="5450" s="3" customFormat="1" ht="11.25" customHeight="1"/>
    <row r="5451" s="3" customFormat="1" ht="11.25" customHeight="1"/>
    <row r="5452" s="3" customFormat="1" ht="11.25" customHeight="1"/>
    <row r="5453" s="3" customFormat="1" ht="11.25" customHeight="1"/>
    <row r="5454" s="3" customFormat="1" ht="11.25" customHeight="1"/>
    <row r="5455" s="3" customFormat="1" ht="11.25" customHeight="1"/>
    <row r="5456" s="3" customFormat="1" ht="11.25" customHeight="1"/>
    <row r="5457" s="3" customFormat="1" ht="11.25" customHeight="1"/>
    <row r="5458" s="3" customFormat="1" ht="11.25" customHeight="1"/>
    <row r="5459" s="3" customFormat="1" ht="11.25" customHeight="1"/>
    <row r="5460" s="3" customFormat="1" ht="11.25" customHeight="1"/>
    <row r="5461" s="3" customFormat="1" ht="11.25" customHeight="1"/>
    <row r="5462" s="3" customFormat="1" ht="11.25" customHeight="1"/>
    <row r="5463" s="3" customFormat="1" ht="11.25" customHeight="1"/>
    <row r="5464" s="3" customFormat="1" ht="11.25" customHeight="1"/>
    <row r="5465" s="3" customFormat="1" ht="11.25" customHeight="1"/>
    <row r="5466" s="3" customFormat="1" ht="11.25" customHeight="1"/>
    <row r="5467" s="3" customFormat="1" ht="11.25" customHeight="1"/>
    <row r="5468" s="3" customFormat="1" ht="11.25" customHeight="1"/>
    <row r="5469" s="3" customFormat="1" ht="11.25" customHeight="1"/>
    <row r="5470" s="3" customFormat="1" ht="11.25" customHeight="1"/>
    <row r="5471" s="3" customFormat="1" ht="11.25" customHeight="1"/>
    <row r="5472" s="3" customFormat="1" ht="11.25" customHeight="1"/>
    <row r="5473" s="3" customFormat="1" ht="11.25" customHeight="1"/>
    <row r="5474" s="3" customFormat="1" ht="11.25" customHeight="1"/>
    <row r="5475" s="3" customFormat="1" ht="11.25" customHeight="1"/>
    <row r="5476" s="3" customFormat="1" ht="11.25" customHeight="1"/>
    <row r="5477" s="3" customFormat="1" ht="11.25" customHeight="1"/>
    <row r="5478" s="3" customFormat="1" ht="11.25" customHeight="1"/>
    <row r="5479" s="3" customFormat="1" ht="11.25" customHeight="1"/>
    <row r="5480" s="3" customFormat="1" ht="11.25" customHeight="1"/>
    <row r="5481" s="3" customFormat="1" ht="11.25" customHeight="1"/>
    <row r="5482" s="3" customFormat="1" ht="11.25" customHeight="1"/>
    <row r="5483" s="3" customFormat="1" ht="11.25" customHeight="1"/>
    <row r="5484" s="3" customFormat="1" ht="11.25" customHeight="1"/>
    <row r="5485" s="3" customFormat="1" ht="11.25" customHeight="1"/>
    <row r="5486" s="3" customFormat="1" ht="11.25" customHeight="1"/>
    <row r="5487" s="3" customFormat="1" ht="11.25" customHeight="1"/>
    <row r="5488" s="3" customFormat="1" ht="11.25" customHeight="1"/>
    <row r="5489" s="3" customFormat="1" ht="11.25" customHeight="1"/>
    <row r="5490" s="3" customFormat="1" ht="11.25" customHeight="1"/>
    <row r="5491" s="3" customFormat="1" ht="11.25" customHeight="1"/>
    <row r="5492" s="3" customFormat="1" ht="11.25" customHeight="1"/>
    <row r="5493" s="3" customFormat="1" ht="11.25" customHeight="1"/>
    <row r="5494" s="3" customFormat="1" ht="11.25" customHeight="1"/>
    <row r="5495" s="3" customFormat="1" ht="11.25" customHeight="1"/>
    <row r="5496" s="3" customFormat="1" ht="11.25" customHeight="1"/>
    <row r="5497" s="3" customFormat="1" ht="11.25" customHeight="1"/>
    <row r="5498" s="3" customFormat="1" ht="11.25" customHeight="1"/>
    <row r="5499" s="3" customFormat="1" ht="11.25" customHeight="1"/>
    <row r="5500" s="3" customFormat="1" ht="11.25" customHeight="1"/>
    <row r="5501" s="3" customFormat="1" ht="11.25" customHeight="1"/>
    <row r="5502" s="3" customFormat="1" ht="11.25" customHeight="1"/>
    <row r="5503" s="3" customFormat="1" ht="11.25" customHeight="1"/>
    <row r="5504" s="3" customFormat="1" ht="11.25" customHeight="1"/>
    <row r="5505" s="3" customFormat="1" ht="11.25" customHeight="1"/>
    <row r="5506" s="3" customFormat="1" ht="11.25" customHeight="1"/>
    <row r="5507" s="3" customFormat="1" ht="11.25" customHeight="1"/>
    <row r="5508" s="3" customFormat="1" ht="11.25" customHeight="1"/>
    <row r="5509" s="3" customFormat="1" ht="11.25" customHeight="1"/>
    <row r="5510" s="3" customFormat="1" ht="11.25" customHeight="1"/>
    <row r="5511" s="3" customFormat="1" ht="11.25" customHeight="1"/>
    <row r="5512" s="3" customFormat="1" ht="11.25" customHeight="1"/>
    <row r="5513" s="3" customFormat="1" ht="11.25" customHeight="1"/>
    <row r="5514" s="3" customFormat="1" ht="11.25" customHeight="1"/>
    <row r="5515" s="3" customFormat="1" ht="11.25" customHeight="1"/>
    <row r="5516" s="3" customFormat="1" ht="11.25" customHeight="1"/>
    <row r="5517" s="3" customFormat="1" ht="11.25" customHeight="1"/>
    <row r="5518" s="3" customFormat="1" ht="11.25" customHeight="1"/>
    <row r="5519" s="3" customFormat="1" ht="11.25" customHeight="1"/>
    <row r="5520" s="3" customFormat="1" ht="11.25" customHeight="1"/>
    <row r="5521" s="3" customFormat="1" ht="11.25" customHeight="1"/>
    <row r="5522" s="3" customFormat="1" ht="11.25" customHeight="1"/>
    <row r="5523" s="3" customFormat="1" ht="11.25" customHeight="1"/>
    <row r="5524" s="3" customFormat="1" ht="11.25" customHeight="1"/>
    <row r="5525" s="3" customFormat="1" ht="11.25" customHeight="1"/>
    <row r="5526" s="3" customFormat="1" ht="11.25" customHeight="1"/>
    <row r="5527" s="3" customFormat="1" ht="11.25" customHeight="1"/>
    <row r="5528" s="3" customFormat="1" ht="11.25" customHeight="1"/>
    <row r="5529" s="3" customFormat="1" ht="11.25" customHeight="1"/>
    <row r="5530" s="3" customFormat="1" ht="11.25" customHeight="1"/>
    <row r="5531" s="3" customFormat="1" ht="11.25" customHeight="1"/>
    <row r="5532" s="3" customFormat="1" ht="11.25" customHeight="1"/>
    <row r="5533" s="3" customFormat="1" ht="11.25" customHeight="1"/>
    <row r="5534" s="3" customFormat="1" ht="11.25" customHeight="1"/>
    <row r="5535" s="3" customFormat="1" ht="11.25" customHeight="1"/>
    <row r="5536" s="3" customFormat="1" ht="11.25" customHeight="1"/>
    <row r="5537" s="3" customFormat="1" ht="11.25" customHeight="1"/>
    <row r="5538" s="3" customFormat="1" ht="11.25" customHeight="1"/>
    <row r="5539" s="3" customFormat="1" ht="11.25" customHeight="1"/>
    <row r="5540" s="3" customFormat="1" ht="11.25" customHeight="1"/>
    <row r="5541" s="3" customFormat="1" ht="11.25" customHeight="1"/>
    <row r="5542" s="3" customFormat="1" ht="11.25" customHeight="1"/>
    <row r="5543" s="3" customFormat="1" ht="11.25" customHeight="1"/>
    <row r="5544" s="3" customFormat="1" ht="11.25" customHeight="1"/>
    <row r="5545" s="3" customFormat="1" ht="11.25" customHeight="1"/>
    <row r="5546" s="3" customFormat="1" ht="11.25" customHeight="1"/>
    <row r="5547" s="3" customFormat="1" ht="11.25" customHeight="1"/>
    <row r="5548" s="3" customFormat="1" ht="11.25" customHeight="1"/>
    <row r="5549" s="3" customFormat="1" ht="11.25" customHeight="1"/>
    <row r="5550" s="3" customFormat="1" ht="11.25" customHeight="1"/>
    <row r="5551" s="3" customFormat="1" ht="11.25" customHeight="1"/>
    <row r="5552" s="3" customFormat="1" ht="11.25" customHeight="1"/>
    <row r="5553" s="3" customFormat="1" ht="11.25" customHeight="1"/>
    <row r="5554" s="3" customFormat="1" ht="11.25" customHeight="1"/>
    <row r="5555" s="3" customFormat="1" ht="11.25" customHeight="1"/>
    <row r="5556" s="3" customFormat="1" ht="11.25" customHeight="1"/>
    <row r="5557" s="3" customFormat="1" ht="11.25" customHeight="1"/>
    <row r="5558" s="3" customFormat="1" ht="11.25" customHeight="1"/>
    <row r="5559" s="3" customFormat="1" ht="11.25" customHeight="1"/>
    <row r="5560" s="3" customFormat="1" ht="11.25" customHeight="1"/>
    <row r="5561" s="3" customFormat="1" ht="11.25" customHeight="1"/>
    <row r="5562" s="3" customFormat="1" ht="11.25" customHeight="1"/>
    <row r="5563" s="3" customFormat="1" ht="11.25" customHeight="1"/>
    <row r="5564" s="3" customFormat="1" ht="11.25" customHeight="1"/>
    <row r="5565" s="3" customFormat="1" ht="11.25" customHeight="1"/>
    <row r="5566" s="3" customFormat="1" ht="11.25" customHeight="1"/>
    <row r="5567" s="3" customFormat="1" ht="11.25" customHeight="1"/>
    <row r="5568" s="3" customFormat="1" ht="11.25" customHeight="1"/>
    <row r="5569" s="3" customFormat="1" ht="11.25" customHeight="1"/>
    <row r="5570" s="3" customFormat="1" ht="11.25" customHeight="1"/>
    <row r="5571" s="3" customFormat="1" ht="11.25" customHeight="1"/>
    <row r="5572" s="3" customFormat="1" ht="11.25" customHeight="1"/>
    <row r="5573" s="3" customFormat="1" ht="11.25" customHeight="1"/>
    <row r="5574" s="3" customFormat="1" ht="11.25" customHeight="1"/>
    <row r="5575" s="3" customFormat="1" ht="11.25" customHeight="1"/>
    <row r="5576" s="3" customFormat="1" ht="11.25" customHeight="1"/>
    <row r="5577" s="3" customFormat="1" ht="11.25" customHeight="1"/>
    <row r="5578" s="3" customFormat="1" ht="11.25" customHeight="1"/>
    <row r="5579" s="3" customFormat="1" ht="11.25" customHeight="1"/>
    <row r="5580" s="3" customFormat="1" ht="11.25" customHeight="1"/>
    <row r="5581" s="3" customFormat="1" ht="11.25" customHeight="1"/>
    <row r="5582" s="3" customFormat="1" ht="11.25" customHeight="1"/>
    <row r="5583" s="3" customFormat="1" ht="11.25" customHeight="1"/>
    <row r="5584" s="3" customFormat="1" ht="11.25" customHeight="1"/>
    <row r="5585" s="3" customFormat="1" ht="11.25" customHeight="1"/>
    <row r="5586" s="3" customFormat="1" ht="11.25" customHeight="1"/>
    <row r="5587" s="3" customFormat="1" ht="11.25" customHeight="1"/>
    <row r="5588" s="3" customFormat="1" ht="11.25" customHeight="1"/>
    <row r="5589" s="3" customFormat="1" ht="11.25" customHeight="1"/>
    <row r="5590" s="3" customFormat="1" ht="11.25" customHeight="1"/>
    <row r="5591" s="3" customFormat="1" ht="11.25" customHeight="1"/>
    <row r="5592" s="3" customFormat="1" ht="11.25" customHeight="1"/>
    <row r="5593" s="3" customFormat="1" ht="11.25" customHeight="1"/>
    <row r="5594" s="3" customFormat="1" ht="11.25" customHeight="1"/>
    <row r="5595" s="3" customFormat="1" ht="11.25" customHeight="1"/>
    <row r="5596" s="3" customFormat="1" ht="11.25" customHeight="1"/>
    <row r="5597" s="3" customFormat="1" ht="11.25" customHeight="1"/>
    <row r="5598" s="3" customFormat="1" ht="11.25" customHeight="1"/>
    <row r="5599" s="3" customFormat="1" ht="11.25" customHeight="1"/>
    <row r="5600" s="3" customFormat="1" ht="11.25" customHeight="1"/>
    <row r="5601" s="3" customFormat="1" ht="11.25" customHeight="1"/>
    <row r="5602" s="3" customFormat="1" ht="11.25" customHeight="1"/>
    <row r="5603" s="3" customFormat="1" ht="11.25" customHeight="1"/>
    <row r="5604" s="3" customFormat="1" ht="11.25" customHeight="1"/>
    <row r="5605" s="3" customFormat="1" ht="11.25" customHeight="1"/>
    <row r="5606" s="3" customFormat="1" ht="11.25" customHeight="1"/>
    <row r="5607" s="3" customFormat="1" ht="11.25" customHeight="1"/>
    <row r="5608" s="3" customFormat="1" ht="11.25" customHeight="1"/>
    <row r="5609" s="3" customFormat="1" ht="11.25" customHeight="1"/>
    <row r="5610" s="3" customFormat="1" ht="11.25" customHeight="1"/>
    <row r="5611" s="3" customFormat="1" ht="11.25" customHeight="1"/>
    <row r="5612" s="3" customFormat="1" ht="11.25" customHeight="1"/>
    <row r="5613" s="3" customFormat="1" ht="11.25" customHeight="1"/>
    <row r="5614" s="3" customFormat="1" ht="11.25" customHeight="1"/>
    <row r="5615" s="3" customFormat="1" ht="11.25" customHeight="1"/>
    <row r="5616" s="3" customFormat="1" ht="11.25" customHeight="1"/>
    <row r="5617" s="3" customFormat="1" ht="11.25" customHeight="1"/>
    <row r="5618" s="3" customFormat="1" ht="11.25" customHeight="1"/>
    <row r="5619" s="3" customFormat="1" ht="11.25" customHeight="1"/>
    <row r="5620" s="3" customFormat="1" ht="11.25" customHeight="1"/>
    <row r="5621" s="3" customFormat="1" ht="11.25" customHeight="1"/>
    <row r="5622" s="3" customFormat="1" ht="11.25" customHeight="1"/>
    <row r="5623" s="3" customFormat="1" ht="11.25" customHeight="1"/>
    <row r="5624" s="3" customFormat="1" ht="11.25" customHeight="1"/>
    <row r="5625" s="3" customFormat="1" ht="11.25" customHeight="1"/>
    <row r="5626" s="3" customFormat="1" ht="11.25" customHeight="1"/>
    <row r="5627" s="3" customFormat="1" ht="11.25" customHeight="1"/>
    <row r="5628" s="3" customFormat="1" ht="11.25" customHeight="1"/>
    <row r="5629" s="3" customFormat="1" ht="11.25" customHeight="1"/>
    <row r="5630" s="3" customFormat="1" ht="11.25" customHeight="1"/>
    <row r="5631" s="3" customFormat="1" ht="11.25" customHeight="1"/>
    <row r="5632" s="3" customFormat="1" ht="11.25" customHeight="1"/>
    <row r="5633" s="3" customFormat="1" ht="11.25" customHeight="1"/>
    <row r="5634" s="3" customFormat="1" ht="11.25" customHeight="1"/>
    <row r="5635" s="3" customFormat="1" ht="11.25" customHeight="1"/>
    <row r="5636" s="3" customFormat="1" ht="11.25" customHeight="1"/>
    <row r="5637" s="3" customFormat="1" ht="11.25" customHeight="1"/>
    <row r="5638" s="3" customFormat="1" ht="11.25" customHeight="1"/>
    <row r="5639" s="3" customFormat="1" ht="11.25" customHeight="1"/>
    <row r="5640" s="3" customFormat="1" ht="11.25" customHeight="1"/>
    <row r="5641" s="3" customFormat="1" ht="11.25" customHeight="1"/>
    <row r="5642" s="3" customFormat="1" ht="11.25" customHeight="1"/>
    <row r="5643" s="3" customFormat="1" ht="11.25" customHeight="1"/>
    <row r="5644" s="3" customFormat="1" ht="11.25" customHeight="1"/>
    <row r="5645" s="3" customFormat="1" ht="11.25" customHeight="1"/>
    <row r="5646" s="3" customFormat="1" ht="11.25" customHeight="1"/>
    <row r="5647" s="3" customFormat="1" ht="11.25" customHeight="1"/>
    <row r="5648" s="3" customFormat="1" ht="11.25" customHeight="1"/>
    <row r="5649" s="3" customFormat="1" ht="11.25" customHeight="1"/>
    <row r="5650" s="3" customFormat="1" ht="11.25" customHeight="1"/>
    <row r="5651" s="3" customFormat="1" ht="11.25" customHeight="1"/>
    <row r="5652" s="3" customFormat="1" ht="11.25" customHeight="1"/>
    <row r="5653" s="3" customFormat="1" ht="11.25" customHeight="1"/>
    <row r="5654" s="3" customFormat="1" ht="11.25" customHeight="1"/>
    <row r="5655" s="3" customFormat="1" ht="11.25" customHeight="1"/>
    <row r="5656" s="3" customFormat="1" ht="11.25" customHeight="1"/>
    <row r="5657" s="3" customFormat="1" ht="11.25" customHeight="1"/>
    <row r="5658" s="3" customFormat="1" ht="11.25" customHeight="1"/>
    <row r="5659" s="3" customFormat="1" ht="11.25" customHeight="1"/>
    <row r="5660" s="3" customFormat="1" ht="11.25" customHeight="1"/>
    <row r="5661" s="3" customFormat="1" ht="11.25" customHeight="1"/>
    <row r="5662" s="3" customFormat="1" ht="11.25" customHeight="1"/>
    <row r="5663" s="3" customFormat="1" ht="11.25" customHeight="1"/>
    <row r="5664" s="3" customFormat="1" ht="11.25" customHeight="1"/>
    <row r="5665" s="3" customFormat="1" ht="11.25" customHeight="1"/>
    <row r="5666" s="3" customFormat="1" ht="11.25" customHeight="1"/>
    <row r="5667" s="3" customFormat="1" ht="11.25" customHeight="1"/>
    <row r="5668" s="3" customFormat="1" ht="11.25" customHeight="1"/>
    <row r="5669" s="3" customFormat="1" ht="11.25" customHeight="1"/>
    <row r="5670" s="3" customFormat="1" ht="11.25" customHeight="1"/>
    <row r="5671" s="3" customFormat="1" ht="11.25" customHeight="1"/>
    <row r="5672" s="3" customFormat="1" ht="11.25" customHeight="1"/>
    <row r="5673" s="3" customFormat="1" ht="11.25" customHeight="1"/>
    <row r="5674" s="3" customFormat="1" ht="11.25" customHeight="1"/>
    <row r="5675" s="3" customFormat="1" ht="11.25" customHeight="1"/>
    <row r="5676" s="3" customFormat="1" ht="11.25" customHeight="1"/>
    <row r="5677" s="3" customFormat="1" ht="11.25" customHeight="1"/>
    <row r="5678" s="3" customFormat="1" ht="11.25" customHeight="1"/>
    <row r="5679" s="3" customFormat="1" ht="11.25" customHeight="1"/>
    <row r="5680" s="3" customFormat="1" ht="11.25" customHeight="1"/>
    <row r="5681" s="3" customFormat="1" ht="11.25" customHeight="1"/>
    <row r="5682" s="3" customFormat="1" ht="11.25" customHeight="1"/>
    <row r="5683" s="3" customFormat="1" ht="11.25" customHeight="1"/>
    <row r="5684" s="3" customFormat="1" ht="11.25" customHeight="1"/>
    <row r="5685" s="3" customFormat="1" ht="11.25" customHeight="1"/>
    <row r="5686" s="3" customFormat="1" ht="11.25" customHeight="1"/>
    <row r="5687" s="3" customFormat="1" ht="11.25" customHeight="1"/>
    <row r="5688" s="3" customFormat="1" ht="11.25" customHeight="1"/>
    <row r="5689" s="3" customFormat="1" ht="11.25" customHeight="1"/>
    <row r="5690" s="3" customFormat="1" ht="11.25" customHeight="1"/>
    <row r="5691" s="3" customFormat="1" ht="11.25" customHeight="1"/>
    <row r="5692" s="3" customFormat="1" ht="11.25" customHeight="1"/>
    <row r="5693" s="3" customFormat="1" ht="11.25" customHeight="1"/>
    <row r="5694" s="3" customFormat="1" ht="11.25" customHeight="1"/>
    <row r="5695" s="3" customFormat="1" ht="11.25" customHeight="1"/>
    <row r="5696" s="3" customFormat="1" ht="11.25" customHeight="1"/>
    <row r="5697" s="3" customFormat="1" ht="11.25" customHeight="1"/>
    <row r="5698" s="3" customFormat="1" ht="11.25" customHeight="1"/>
    <row r="5699" s="3" customFormat="1" ht="11.25" customHeight="1"/>
    <row r="5700" s="3" customFormat="1" ht="11.25" customHeight="1"/>
    <row r="5701" s="3" customFormat="1" ht="11.25" customHeight="1"/>
    <row r="5702" s="3" customFormat="1" ht="11.25" customHeight="1"/>
    <row r="5703" s="3" customFormat="1" ht="11.25" customHeight="1"/>
    <row r="5704" s="3" customFormat="1" ht="11.25" customHeight="1"/>
    <row r="5705" s="3" customFormat="1" ht="11.25" customHeight="1"/>
    <row r="5706" s="3" customFormat="1" ht="11.25" customHeight="1"/>
    <row r="5707" s="3" customFormat="1" ht="11.25" customHeight="1"/>
    <row r="5708" s="3" customFormat="1" ht="11.25" customHeight="1"/>
    <row r="5709" s="3" customFormat="1" ht="11.25" customHeight="1"/>
    <row r="5710" s="3" customFormat="1" ht="11.25" customHeight="1"/>
    <row r="5711" s="3" customFormat="1" ht="11.25" customHeight="1"/>
    <row r="5712" s="3" customFormat="1" ht="11.25" customHeight="1"/>
    <row r="5713" s="3" customFormat="1" ht="11.25" customHeight="1"/>
    <row r="5714" s="3" customFormat="1" ht="11.25" customHeight="1"/>
    <row r="5715" s="3" customFormat="1" ht="11.25" customHeight="1"/>
    <row r="5716" s="3" customFormat="1" ht="11.25" customHeight="1"/>
    <row r="5717" s="3" customFormat="1" ht="11.25" customHeight="1"/>
    <row r="5718" s="3" customFormat="1" ht="11.25" customHeight="1"/>
    <row r="5719" s="3" customFormat="1" ht="11.25" customHeight="1"/>
    <row r="5720" s="3" customFormat="1" ht="11.25" customHeight="1"/>
    <row r="5721" s="3" customFormat="1" ht="11.25" customHeight="1"/>
    <row r="5722" s="3" customFormat="1" ht="11.25" customHeight="1"/>
    <row r="5723" s="3" customFormat="1" ht="11.25" customHeight="1"/>
    <row r="5724" s="3" customFormat="1" ht="11.25" customHeight="1"/>
    <row r="5725" s="3" customFormat="1" ht="11.25" customHeight="1"/>
    <row r="5726" s="3" customFormat="1" ht="11.25" customHeight="1"/>
    <row r="5727" s="3" customFormat="1" ht="11.25" customHeight="1"/>
    <row r="5728" s="3" customFormat="1" ht="11.25" customHeight="1"/>
    <row r="5729" s="3" customFormat="1" ht="11.25" customHeight="1"/>
    <row r="5730" s="3" customFormat="1" ht="11.25" customHeight="1"/>
    <row r="5731" s="3" customFormat="1" ht="11.25" customHeight="1"/>
    <row r="5732" s="3" customFormat="1" ht="11.25" customHeight="1"/>
    <row r="5733" s="3" customFormat="1" ht="11.25" customHeight="1"/>
    <row r="5734" s="3" customFormat="1" ht="11.25" customHeight="1"/>
    <row r="5735" s="3" customFormat="1" ht="11.25" customHeight="1"/>
    <row r="5736" s="3" customFormat="1" ht="11.25" customHeight="1"/>
    <row r="5737" s="3" customFormat="1" ht="11.25" customHeight="1"/>
    <row r="5738" s="3" customFormat="1" ht="11.25" customHeight="1"/>
    <row r="5739" s="3" customFormat="1" ht="11.25" customHeight="1"/>
    <row r="5740" s="3" customFormat="1" ht="11.25" customHeight="1"/>
    <row r="5741" s="3" customFormat="1" ht="11.25" customHeight="1"/>
    <row r="5742" s="3" customFormat="1" ht="11.25" customHeight="1"/>
    <row r="5743" s="3" customFormat="1" ht="11.25" customHeight="1"/>
    <row r="5744" s="3" customFormat="1" ht="11.25" customHeight="1"/>
    <row r="5745" s="3" customFormat="1" ht="11.25" customHeight="1"/>
    <row r="5746" s="3" customFormat="1" ht="11.25" customHeight="1"/>
    <row r="5747" s="3" customFormat="1" ht="11.25" customHeight="1"/>
    <row r="5748" s="3" customFormat="1" ht="11.25" customHeight="1"/>
    <row r="5749" s="3" customFormat="1" ht="11.25" customHeight="1"/>
    <row r="5750" s="3" customFormat="1" ht="11.25" customHeight="1"/>
    <row r="5751" s="3" customFormat="1" ht="11.25" customHeight="1"/>
    <row r="5752" s="3" customFormat="1" ht="11.25" customHeight="1"/>
    <row r="5753" s="3" customFormat="1" ht="11.25" customHeight="1"/>
    <row r="5754" s="3" customFormat="1" ht="11.25" customHeight="1"/>
    <row r="5755" s="3" customFormat="1" ht="11.25" customHeight="1"/>
    <row r="5756" s="3" customFormat="1" ht="11.25" customHeight="1"/>
    <row r="5757" s="3" customFormat="1" ht="11.25" customHeight="1"/>
    <row r="5758" s="3" customFormat="1" ht="11.25" customHeight="1"/>
    <row r="5759" s="3" customFormat="1" ht="11.25" customHeight="1"/>
    <row r="5760" s="3" customFormat="1" ht="11.25" customHeight="1"/>
    <row r="5761" s="3" customFormat="1" ht="11.25" customHeight="1"/>
    <row r="5762" s="3" customFormat="1" ht="11.25" customHeight="1"/>
    <row r="5763" s="3" customFormat="1" ht="11.25" customHeight="1"/>
    <row r="5764" s="3" customFormat="1" ht="11.25" customHeight="1"/>
    <row r="5765" s="3" customFormat="1" ht="11.25" customHeight="1"/>
    <row r="5766" s="3" customFormat="1" ht="11.25" customHeight="1"/>
    <row r="5767" s="3" customFormat="1" ht="11.25" customHeight="1"/>
    <row r="5768" s="3" customFormat="1" ht="11.25" customHeight="1"/>
    <row r="5769" s="3" customFormat="1" ht="11.25" customHeight="1"/>
    <row r="5770" s="3" customFormat="1" ht="11.25" customHeight="1"/>
    <row r="5771" s="3" customFormat="1" ht="11.25" customHeight="1"/>
    <row r="5772" s="3" customFormat="1" ht="11.25" customHeight="1"/>
    <row r="5773" s="3" customFormat="1" ht="11.25" customHeight="1"/>
    <row r="5774" s="3" customFormat="1" ht="11.25" customHeight="1"/>
    <row r="5775" s="3" customFormat="1" ht="11.25" customHeight="1"/>
    <row r="5776" s="3" customFormat="1" ht="11.25" customHeight="1"/>
    <row r="5777" s="3" customFormat="1" ht="11.25" customHeight="1"/>
    <row r="5778" s="3" customFormat="1" ht="11.25" customHeight="1"/>
    <row r="5779" s="3" customFormat="1" ht="11.25" customHeight="1"/>
    <row r="5780" s="3" customFormat="1" ht="11.25" customHeight="1"/>
    <row r="5781" s="3" customFormat="1" ht="11.25" customHeight="1"/>
    <row r="5782" s="3" customFormat="1" ht="11.25" customHeight="1"/>
    <row r="5783" s="3" customFormat="1" ht="11.25" customHeight="1"/>
    <row r="5784" s="3" customFormat="1" ht="11.25" customHeight="1"/>
    <row r="5785" s="3" customFormat="1" ht="11.25" customHeight="1"/>
    <row r="5786" s="3" customFormat="1" ht="11.25" customHeight="1"/>
    <row r="5787" s="3" customFormat="1" ht="11.25" customHeight="1"/>
    <row r="5788" s="3" customFormat="1" ht="11.25" customHeight="1"/>
    <row r="5789" s="3" customFormat="1" ht="11.25" customHeight="1"/>
    <row r="5790" s="3" customFormat="1" ht="11.25" customHeight="1"/>
    <row r="5791" s="3" customFormat="1" ht="11.25" customHeight="1"/>
    <row r="5792" s="3" customFormat="1" ht="11.25" customHeight="1"/>
    <row r="5793" s="3" customFormat="1" ht="11.25" customHeight="1"/>
    <row r="5794" s="3" customFormat="1" ht="11.25" customHeight="1"/>
    <row r="5795" s="3" customFormat="1" ht="11.25" customHeight="1"/>
    <row r="5796" s="3" customFormat="1" ht="11.25" customHeight="1"/>
    <row r="5797" s="3" customFormat="1" ht="11.25" customHeight="1"/>
    <row r="5798" s="3" customFormat="1" ht="11.25" customHeight="1"/>
    <row r="5799" s="3" customFormat="1" ht="11.25" customHeight="1"/>
    <row r="5800" s="3" customFormat="1" ht="11.25" customHeight="1"/>
    <row r="5801" s="3" customFormat="1" ht="11.25" customHeight="1"/>
    <row r="5802" s="3" customFormat="1" ht="11.25" customHeight="1"/>
    <row r="5803" s="3" customFormat="1" ht="11.25" customHeight="1"/>
    <row r="5804" s="3" customFormat="1" ht="11.25" customHeight="1"/>
    <row r="5805" s="3" customFormat="1" ht="11.25" customHeight="1"/>
    <row r="5806" s="3" customFormat="1" ht="11.25" customHeight="1"/>
    <row r="5807" s="3" customFormat="1" ht="11.25" customHeight="1"/>
    <row r="5808" s="3" customFormat="1" ht="11.25" customHeight="1"/>
    <row r="5809" s="3" customFormat="1" ht="11.25" customHeight="1"/>
    <row r="5810" s="3" customFormat="1" ht="11.25" customHeight="1"/>
    <row r="5811" s="3" customFormat="1" ht="11.25" customHeight="1"/>
    <row r="5812" s="3" customFormat="1" ht="11.25" customHeight="1"/>
    <row r="5813" s="3" customFormat="1" ht="11.25" customHeight="1"/>
    <row r="5814" s="3" customFormat="1" ht="11.25" customHeight="1"/>
    <row r="5815" s="3" customFormat="1" ht="11.25" customHeight="1"/>
    <row r="5816" s="3" customFormat="1" ht="11.25" customHeight="1"/>
    <row r="5817" s="3" customFormat="1" ht="11.25" customHeight="1"/>
    <row r="5818" s="3" customFormat="1" ht="11.25" customHeight="1"/>
    <row r="5819" s="3" customFormat="1" ht="11.25" customHeight="1"/>
    <row r="5820" s="3" customFormat="1" ht="11.25" customHeight="1"/>
    <row r="5821" s="3" customFormat="1" ht="11.25" customHeight="1"/>
    <row r="5822" s="3" customFormat="1" ht="11.25" customHeight="1"/>
    <row r="5823" s="3" customFormat="1" ht="11.25" customHeight="1"/>
    <row r="5824" s="3" customFormat="1" ht="11.25" customHeight="1"/>
    <row r="5825" s="3" customFormat="1" ht="11.25" customHeight="1"/>
    <row r="5826" s="3" customFormat="1" ht="11.25" customHeight="1"/>
    <row r="5827" s="3" customFormat="1" ht="11.25" customHeight="1"/>
    <row r="5828" s="3" customFormat="1" ht="11.25" customHeight="1"/>
    <row r="5829" s="3" customFormat="1" ht="11.25" customHeight="1"/>
    <row r="5830" s="3" customFormat="1" ht="11.25" customHeight="1"/>
    <row r="5831" s="3" customFormat="1" ht="11.25" customHeight="1"/>
    <row r="5832" s="3" customFormat="1" ht="11.25" customHeight="1"/>
    <row r="5833" s="3" customFormat="1" ht="11.25" customHeight="1"/>
    <row r="5834" s="3" customFormat="1" ht="11.25" customHeight="1"/>
    <row r="5835" s="3" customFormat="1" ht="11.25" customHeight="1"/>
    <row r="5836" s="3" customFormat="1" ht="11.25" customHeight="1"/>
    <row r="5837" s="3" customFormat="1" ht="11.25" customHeight="1"/>
    <row r="5838" s="3" customFormat="1" ht="11.25" customHeight="1"/>
    <row r="5839" s="3" customFormat="1" ht="11.25" customHeight="1"/>
    <row r="5840" s="3" customFormat="1" ht="11.25" customHeight="1"/>
    <row r="5841" s="3" customFormat="1" ht="11.25" customHeight="1"/>
    <row r="5842" s="3" customFormat="1" ht="11.25" customHeight="1"/>
    <row r="5843" s="3" customFormat="1" ht="11.25" customHeight="1"/>
    <row r="5844" s="3" customFormat="1" ht="11.25" customHeight="1"/>
    <row r="5845" s="3" customFormat="1" ht="11.25" customHeight="1"/>
    <row r="5846" s="3" customFormat="1" ht="11.25" customHeight="1"/>
    <row r="5847" s="3" customFormat="1" ht="11.25" customHeight="1"/>
    <row r="5848" s="3" customFormat="1" ht="11.25" customHeight="1"/>
    <row r="5849" s="3" customFormat="1" ht="11.25" customHeight="1"/>
    <row r="5850" s="3" customFormat="1" ht="11.25" customHeight="1"/>
    <row r="5851" s="3" customFormat="1" ht="11.25" customHeight="1"/>
    <row r="5852" s="3" customFormat="1" ht="11.25" customHeight="1"/>
    <row r="5853" s="3" customFormat="1" ht="11.25" customHeight="1"/>
    <row r="5854" s="3" customFormat="1" ht="11.25" customHeight="1"/>
    <row r="5855" s="3" customFormat="1" ht="11.25" customHeight="1"/>
    <row r="5856" s="3" customFormat="1" ht="11.25" customHeight="1"/>
    <row r="5857" s="3" customFormat="1" ht="11.25" customHeight="1"/>
    <row r="5858" s="3" customFormat="1" ht="11.25" customHeight="1"/>
    <row r="5859" s="3" customFormat="1" ht="11.25" customHeight="1"/>
    <row r="5860" s="3" customFormat="1" ht="11.25" customHeight="1"/>
    <row r="5861" s="3" customFormat="1" ht="11.25" customHeight="1"/>
    <row r="5862" s="3" customFormat="1" ht="11.25" customHeight="1"/>
    <row r="5863" s="3" customFormat="1" ht="11.25" customHeight="1"/>
    <row r="5864" s="3" customFormat="1" ht="11.25" customHeight="1"/>
    <row r="5865" s="3" customFormat="1" ht="11.25" customHeight="1"/>
    <row r="5866" s="3" customFormat="1" ht="11.25" customHeight="1"/>
    <row r="5867" s="3" customFormat="1" ht="11.25" customHeight="1"/>
    <row r="5868" s="3" customFormat="1" ht="11.25" customHeight="1"/>
    <row r="5869" s="3" customFormat="1" ht="11.25" customHeight="1"/>
    <row r="5870" s="3" customFormat="1" ht="11.25" customHeight="1"/>
    <row r="5871" s="3" customFormat="1" ht="11.25" customHeight="1"/>
    <row r="5872" s="3" customFormat="1" ht="11.25" customHeight="1"/>
    <row r="5873" s="3" customFormat="1" ht="11.25" customHeight="1"/>
    <row r="5874" s="3" customFormat="1" ht="11.25" customHeight="1"/>
    <row r="5875" s="3" customFormat="1" ht="11.25" customHeight="1"/>
    <row r="5876" s="3" customFormat="1" ht="11.25" customHeight="1"/>
    <row r="5877" s="3" customFormat="1" ht="11.25" customHeight="1"/>
    <row r="5878" s="3" customFormat="1" ht="11.25" customHeight="1"/>
    <row r="5879" s="3" customFormat="1" ht="11.25" customHeight="1"/>
    <row r="5880" s="3" customFormat="1" ht="11.25" customHeight="1"/>
    <row r="5881" s="3" customFormat="1" ht="11.25" customHeight="1"/>
    <row r="5882" s="3" customFormat="1" ht="11.25" customHeight="1"/>
    <row r="5883" s="3" customFormat="1" ht="11.25" customHeight="1"/>
    <row r="5884" s="3" customFormat="1" ht="11.25" customHeight="1"/>
    <row r="5885" s="3" customFormat="1" ht="11.25" customHeight="1"/>
    <row r="5886" s="3" customFormat="1" ht="11.25" customHeight="1"/>
    <row r="5887" s="3" customFormat="1" ht="11.25" customHeight="1"/>
    <row r="5888" s="3" customFormat="1" ht="11.25" customHeight="1"/>
    <row r="5889" s="3" customFormat="1" ht="11.25" customHeight="1"/>
    <row r="5890" s="3" customFormat="1" ht="11.25" customHeight="1"/>
    <row r="5891" s="3" customFormat="1" ht="11.25" customHeight="1"/>
    <row r="5892" s="3" customFormat="1" ht="11.25" customHeight="1"/>
    <row r="5893" s="3" customFormat="1" ht="11.25" customHeight="1"/>
    <row r="5894" s="3" customFormat="1" ht="11.25" customHeight="1"/>
    <row r="5895" s="3" customFormat="1" ht="11.25" customHeight="1"/>
    <row r="5896" s="3" customFormat="1" ht="11.25" customHeight="1"/>
    <row r="5897" s="3" customFormat="1" ht="11.25" customHeight="1"/>
    <row r="5898" s="3" customFormat="1" ht="11.25" customHeight="1"/>
    <row r="5899" s="3" customFormat="1" ht="11.25" customHeight="1"/>
    <row r="5900" s="3" customFormat="1" ht="11.25" customHeight="1"/>
    <row r="5901" s="3" customFormat="1" ht="11.25" customHeight="1"/>
    <row r="5902" s="3" customFormat="1" ht="11.25" customHeight="1"/>
    <row r="5903" s="3" customFormat="1" ht="11.25" customHeight="1"/>
    <row r="5904" s="3" customFormat="1" ht="11.25" customHeight="1"/>
    <row r="5905" s="3" customFormat="1" ht="11.25" customHeight="1"/>
    <row r="5906" s="3" customFormat="1" ht="11.25" customHeight="1"/>
    <row r="5907" s="3" customFormat="1" ht="11.25" customHeight="1"/>
    <row r="5908" s="3" customFormat="1" ht="11.25" customHeight="1"/>
    <row r="5909" s="3" customFormat="1" ht="11.25" customHeight="1"/>
    <row r="5910" s="3" customFormat="1" ht="11.25" customHeight="1"/>
    <row r="5911" s="3" customFormat="1" ht="11.25" customHeight="1"/>
    <row r="5912" s="3" customFormat="1" ht="11.25" customHeight="1"/>
    <row r="5913" s="3" customFormat="1" ht="11.25" customHeight="1"/>
    <row r="5914" s="3" customFormat="1" ht="11.25" customHeight="1"/>
    <row r="5915" s="3" customFormat="1" ht="11.25" customHeight="1"/>
    <row r="5916" s="3" customFormat="1" ht="11.25" customHeight="1"/>
    <row r="5917" s="3" customFormat="1" ht="11.25" customHeight="1"/>
    <row r="5918" s="3" customFormat="1" ht="11.25" customHeight="1"/>
    <row r="5919" s="3" customFormat="1" ht="11.25" customHeight="1"/>
    <row r="5920" s="3" customFormat="1" ht="11.25" customHeight="1"/>
    <row r="5921" s="3" customFormat="1" ht="11.25" customHeight="1"/>
    <row r="5922" s="3" customFormat="1" ht="11.25" customHeight="1"/>
    <row r="5923" s="3" customFormat="1" ht="11.25" customHeight="1"/>
    <row r="5924" s="3" customFormat="1" ht="11.25" customHeight="1"/>
    <row r="5925" s="3" customFormat="1" ht="11.25" customHeight="1"/>
    <row r="5926" s="3" customFormat="1" ht="11.25" customHeight="1"/>
    <row r="5927" s="3" customFormat="1" ht="11.25" customHeight="1"/>
    <row r="5928" s="3" customFormat="1" ht="11.25" customHeight="1"/>
    <row r="5929" s="3" customFormat="1" ht="11.25" customHeight="1"/>
    <row r="5930" s="3" customFormat="1" ht="11.25" customHeight="1"/>
    <row r="5931" s="3" customFormat="1" ht="11.25" customHeight="1"/>
    <row r="5932" s="3" customFormat="1" ht="11.25" customHeight="1"/>
    <row r="5933" s="3" customFormat="1" ht="11.25" customHeight="1"/>
    <row r="5934" s="3" customFormat="1" ht="11.25" customHeight="1"/>
    <row r="5935" s="3" customFormat="1" ht="11.25" customHeight="1"/>
    <row r="5936" s="3" customFormat="1" ht="11.25" customHeight="1"/>
    <row r="5937" s="3" customFormat="1" ht="11.25" customHeight="1"/>
    <row r="5938" s="3" customFormat="1" ht="11.25" customHeight="1"/>
    <row r="5939" s="3" customFormat="1" ht="11.25" customHeight="1"/>
    <row r="5940" s="3" customFormat="1" ht="11.25" customHeight="1"/>
    <row r="5941" s="3" customFormat="1" ht="11.25" customHeight="1"/>
    <row r="5942" s="3" customFormat="1" ht="11.25" customHeight="1"/>
    <row r="5943" s="3" customFormat="1" ht="11.25" customHeight="1"/>
    <row r="5944" s="3" customFormat="1" ht="11.25" customHeight="1"/>
    <row r="5945" s="3" customFormat="1" ht="11.25" customHeight="1"/>
    <row r="5946" s="3" customFormat="1" ht="11.25" customHeight="1"/>
    <row r="5947" s="3" customFormat="1" ht="11.25" customHeight="1"/>
    <row r="5948" s="3" customFormat="1" ht="11.25" customHeight="1"/>
    <row r="5949" s="3" customFormat="1" ht="11.25" customHeight="1"/>
    <row r="5950" s="3" customFormat="1" ht="11.25" customHeight="1"/>
    <row r="5951" s="3" customFormat="1" ht="11.25" customHeight="1"/>
    <row r="5952" s="3" customFormat="1" ht="11.25" customHeight="1"/>
    <row r="5953" s="3" customFormat="1" ht="11.25" customHeight="1"/>
    <row r="5954" s="3" customFormat="1" ht="11.25" customHeight="1"/>
    <row r="5955" s="3" customFormat="1" ht="11.25" customHeight="1"/>
    <row r="5956" s="3" customFormat="1" ht="11.25" customHeight="1"/>
    <row r="5957" s="3" customFormat="1" ht="11.25" customHeight="1"/>
    <row r="5958" s="3" customFormat="1" ht="11.25" customHeight="1"/>
    <row r="5959" s="3" customFormat="1" ht="11.25" customHeight="1"/>
    <row r="5960" s="3" customFormat="1" ht="11.25" customHeight="1"/>
    <row r="5961" s="3" customFormat="1" ht="11.25" customHeight="1"/>
    <row r="5962" s="3" customFormat="1" ht="11.25" customHeight="1"/>
    <row r="5963" s="3" customFormat="1" ht="11.25" customHeight="1"/>
    <row r="5964" s="3" customFormat="1" ht="11.25" customHeight="1"/>
    <row r="5965" s="3" customFormat="1" ht="11.25" customHeight="1"/>
    <row r="5966" s="3" customFormat="1" ht="11.25" customHeight="1"/>
    <row r="5967" s="3" customFormat="1" ht="11.25" customHeight="1"/>
    <row r="5968" s="3" customFormat="1" ht="11.25" customHeight="1"/>
    <row r="5969" s="3" customFormat="1" ht="11.25" customHeight="1"/>
    <row r="5970" s="3" customFormat="1" ht="11.25" customHeight="1"/>
    <row r="5971" s="3" customFormat="1" ht="11.25" customHeight="1"/>
    <row r="5972" s="3" customFormat="1" ht="11.25" customHeight="1"/>
    <row r="5973" s="3" customFormat="1" ht="11.25" customHeight="1"/>
    <row r="5974" s="3" customFormat="1" ht="11.25" customHeight="1"/>
    <row r="5975" s="3" customFormat="1" ht="11.25" customHeight="1"/>
    <row r="5976" s="3" customFormat="1" ht="11.25" customHeight="1"/>
    <row r="5977" s="3" customFormat="1" ht="11.25" customHeight="1"/>
    <row r="5978" s="3" customFormat="1" ht="11.25" customHeight="1"/>
    <row r="5979" s="3" customFormat="1" ht="11.25" customHeight="1"/>
    <row r="5980" s="3" customFormat="1" ht="11.25" customHeight="1"/>
    <row r="5981" s="3" customFormat="1" ht="11.25" customHeight="1"/>
    <row r="5982" s="3" customFormat="1" ht="11.25" customHeight="1"/>
    <row r="5983" s="3" customFormat="1" ht="11.25" customHeight="1"/>
    <row r="5984" s="3" customFormat="1" ht="11.25" customHeight="1"/>
    <row r="5985" s="3" customFormat="1" ht="11.25" customHeight="1"/>
    <row r="5986" s="3" customFormat="1" ht="11.25" customHeight="1"/>
    <row r="5987" s="3" customFormat="1" ht="11.25" customHeight="1"/>
    <row r="5988" s="3" customFormat="1" ht="11.25" customHeight="1"/>
    <row r="5989" s="3" customFormat="1" ht="11.25" customHeight="1"/>
    <row r="5990" s="3" customFormat="1" ht="11.25" customHeight="1"/>
    <row r="5991" s="3" customFormat="1" ht="11.25" customHeight="1"/>
    <row r="5992" s="3" customFormat="1" ht="11.25" customHeight="1"/>
    <row r="5993" s="3" customFormat="1" ht="11.25" customHeight="1"/>
    <row r="5994" s="3" customFormat="1" ht="11.25" customHeight="1"/>
    <row r="5995" s="3" customFormat="1" ht="11.25" customHeight="1"/>
    <row r="5996" s="3" customFormat="1" ht="11.25" customHeight="1"/>
    <row r="5997" s="3" customFormat="1" ht="11.25" customHeight="1"/>
    <row r="5998" s="3" customFormat="1" ht="11.25" customHeight="1"/>
    <row r="5999" s="3" customFormat="1" ht="11.25" customHeight="1"/>
    <row r="6000" s="3" customFormat="1" ht="11.25" customHeight="1"/>
    <row r="6001" s="3" customFormat="1" ht="11.25" customHeight="1"/>
    <row r="6002" s="3" customFormat="1" ht="11.25" customHeight="1"/>
    <row r="6003" s="3" customFormat="1" ht="11.25" customHeight="1"/>
    <row r="6004" s="3" customFormat="1" ht="11.25" customHeight="1"/>
    <row r="6005" s="3" customFormat="1" ht="11.25" customHeight="1"/>
    <row r="6006" s="3" customFormat="1" ht="11.25" customHeight="1"/>
    <row r="6007" s="3" customFormat="1" ht="11.25" customHeight="1"/>
    <row r="6008" s="3" customFormat="1" ht="11.25" customHeight="1"/>
    <row r="6009" s="3" customFormat="1" ht="11.25" customHeight="1"/>
    <row r="6010" s="3" customFormat="1" ht="11.25" customHeight="1"/>
    <row r="6011" s="3" customFormat="1" ht="11.25" customHeight="1"/>
    <row r="6012" s="3" customFormat="1" ht="11.25" customHeight="1"/>
    <row r="6013" s="3" customFormat="1" ht="11.25" customHeight="1"/>
    <row r="6014" s="3" customFormat="1" ht="11.25" customHeight="1"/>
    <row r="6015" s="3" customFormat="1" ht="11.25" customHeight="1"/>
    <row r="6016" s="3" customFormat="1" ht="11.25" customHeight="1"/>
    <row r="6017" s="3" customFormat="1" ht="11.25" customHeight="1"/>
    <row r="6018" s="3" customFormat="1" ht="11.25" customHeight="1"/>
    <row r="6019" s="3" customFormat="1" ht="11.25" customHeight="1"/>
    <row r="6020" s="3" customFormat="1" ht="11.25" customHeight="1"/>
    <row r="6021" s="3" customFormat="1" ht="11.25" customHeight="1"/>
    <row r="6022" s="3" customFormat="1" ht="11.25" customHeight="1"/>
    <row r="6023" s="3" customFormat="1" ht="11.25" customHeight="1"/>
    <row r="6024" s="3" customFormat="1" ht="11.25" customHeight="1"/>
    <row r="6025" s="3" customFormat="1" ht="11.25" customHeight="1"/>
    <row r="6026" s="3" customFormat="1" ht="11.25" customHeight="1"/>
    <row r="6027" s="3" customFormat="1" ht="11.25" customHeight="1"/>
    <row r="6028" s="3" customFormat="1" ht="11.25" customHeight="1"/>
    <row r="6029" s="3" customFormat="1" ht="11.25" customHeight="1"/>
    <row r="6030" s="3" customFormat="1" ht="11.25" customHeight="1"/>
    <row r="6031" s="3" customFormat="1" ht="11.25" customHeight="1"/>
    <row r="6032" s="3" customFormat="1" ht="11.25" customHeight="1"/>
    <row r="6033" s="3" customFormat="1" ht="11.25" customHeight="1"/>
    <row r="6034" s="3" customFormat="1" ht="11.25" customHeight="1"/>
    <row r="6035" s="3" customFormat="1" ht="11.25" customHeight="1"/>
    <row r="6036" s="3" customFormat="1" ht="11.25" customHeight="1"/>
    <row r="6037" s="3" customFormat="1" ht="11.25" customHeight="1"/>
    <row r="6038" s="3" customFormat="1" ht="11.25" customHeight="1"/>
    <row r="6039" s="3" customFormat="1" ht="11.25" customHeight="1"/>
    <row r="6040" s="3" customFormat="1" ht="11.25" customHeight="1"/>
    <row r="6041" s="3" customFormat="1" ht="11.25" customHeight="1"/>
    <row r="6042" s="3" customFormat="1" ht="11.25" customHeight="1"/>
    <row r="6043" s="3" customFormat="1" ht="11.25" customHeight="1"/>
    <row r="6044" s="3" customFormat="1" ht="11.25" customHeight="1"/>
    <row r="6045" s="3" customFormat="1" ht="11.25" customHeight="1"/>
    <row r="6046" s="3" customFormat="1" ht="11.25" customHeight="1"/>
    <row r="6047" s="3" customFormat="1" ht="11.25" customHeight="1"/>
    <row r="6048" s="3" customFormat="1" ht="11.25" customHeight="1"/>
    <row r="6049" s="3" customFormat="1" ht="11.25" customHeight="1"/>
    <row r="6050" s="3" customFormat="1" ht="11.25" customHeight="1"/>
    <row r="6051" s="3" customFormat="1" ht="11.25" customHeight="1"/>
    <row r="6052" s="3" customFormat="1" ht="11.25" customHeight="1"/>
    <row r="6053" s="3" customFormat="1" ht="11.25" customHeight="1"/>
    <row r="6054" s="3" customFormat="1" ht="11.25" customHeight="1"/>
    <row r="6055" s="3" customFormat="1" ht="11.25" customHeight="1"/>
    <row r="6056" s="3" customFormat="1" ht="11.25" customHeight="1"/>
    <row r="6057" s="3" customFormat="1" ht="11.25" customHeight="1"/>
    <row r="6058" s="3" customFormat="1" ht="11.25" customHeight="1"/>
    <row r="6059" s="3" customFormat="1" ht="11.25" customHeight="1"/>
    <row r="6060" s="3" customFormat="1" ht="11.25" customHeight="1"/>
    <row r="6061" s="3" customFormat="1" ht="11.25" customHeight="1"/>
    <row r="6062" s="3" customFormat="1" ht="11.25" customHeight="1"/>
    <row r="6063" s="3" customFormat="1" ht="11.25" customHeight="1"/>
    <row r="6064" s="3" customFormat="1" ht="11.25" customHeight="1"/>
    <row r="6065" s="3" customFormat="1" ht="11.25" customHeight="1"/>
    <row r="6066" s="3" customFormat="1" ht="11.25" customHeight="1"/>
    <row r="6067" s="3" customFormat="1" ht="11.25" customHeight="1"/>
    <row r="6068" s="3" customFormat="1" ht="11.25" customHeight="1"/>
    <row r="6069" s="3" customFormat="1" ht="11.25" customHeight="1"/>
    <row r="6070" s="3" customFormat="1" ht="11.25" customHeight="1"/>
    <row r="6071" s="3" customFormat="1" ht="11.25" customHeight="1"/>
    <row r="6072" s="3" customFormat="1" ht="11.25" customHeight="1"/>
    <row r="6073" s="3" customFormat="1" ht="11.25" customHeight="1"/>
    <row r="6074" s="3" customFormat="1" ht="11.25" customHeight="1"/>
    <row r="6075" s="3" customFormat="1" ht="11.25" customHeight="1"/>
    <row r="6076" s="3" customFormat="1" ht="11.25" customHeight="1"/>
    <row r="6077" s="3" customFormat="1" ht="11.25" customHeight="1"/>
    <row r="6078" s="3" customFormat="1" ht="11.25" customHeight="1"/>
    <row r="6079" s="3" customFormat="1" ht="11.25" customHeight="1"/>
    <row r="6080" s="3" customFormat="1" ht="11.25" customHeight="1"/>
    <row r="6081" s="3" customFormat="1" ht="11.25" customHeight="1"/>
    <row r="6082" s="3" customFormat="1" ht="11.25" customHeight="1"/>
    <row r="6083" s="3" customFormat="1" ht="11.25" customHeight="1"/>
    <row r="6084" s="3" customFormat="1" ht="11.25" customHeight="1"/>
    <row r="6085" s="3" customFormat="1" ht="11.25" customHeight="1"/>
    <row r="6086" s="3" customFormat="1" ht="11.25" customHeight="1"/>
    <row r="6087" s="3" customFormat="1" ht="11.25" customHeight="1"/>
    <row r="6088" s="3" customFormat="1" ht="11.25" customHeight="1"/>
    <row r="6089" s="3" customFormat="1" ht="11.25" customHeight="1"/>
    <row r="6090" s="3" customFormat="1" ht="11.25" customHeight="1"/>
    <row r="6091" s="3" customFormat="1" ht="11.25" customHeight="1"/>
    <row r="6092" s="3" customFormat="1" ht="11.25" customHeight="1"/>
    <row r="6093" s="3" customFormat="1" ht="11.25" customHeight="1"/>
    <row r="6094" s="3" customFormat="1" ht="11.25" customHeight="1"/>
    <row r="6095" s="3" customFormat="1" ht="11.25" customHeight="1"/>
    <row r="6096" s="3" customFormat="1" ht="11.25" customHeight="1"/>
    <row r="6097" s="3" customFormat="1" ht="11.25" customHeight="1"/>
    <row r="6098" s="3" customFormat="1" ht="11.25" customHeight="1"/>
    <row r="6099" s="3" customFormat="1" ht="11.25" customHeight="1"/>
    <row r="6100" s="3" customFormat="1" ht="11.25" customHeight="1"/>
    <row r="6101" s="3" customFormat="1" ht="11.25" customHeight="1"/>
    <row r="6102" s="3" customFormat="1" ht="11.25" customHeight="1"/>
    <row r="6103" s="3" customFormat="1" ht="11.25" customHeight="1"/>
    <row r="6104" s="3" customFormat="1" ht="11.25" customHeight="1"/>
    <row r="6105" s="3" customFormat="1" ht="11.25" customHeight="1"/>
    <row r="6106" s="3" customFormat="1" ht="11.25" customHeight="1"/>
    <row r="6107" s="3" customFormat="1" ht="11.25" customHeight="1"/>
    <row r="6108" s="3" customFormat="1" ht="11.25" customHeight="1"/>
    <row r="6109" s="3" customFormat="1" ht="11.25" customHeight="1"/>
    <row r="6110" s="3" customFormat="1" ht="11.25" customHeight="1"/>
    <row r="6111" s="3" customFormat="1" ht="11.25" customHeight="1"/>
    <row r="6112" s="3" customFormat="1" ht="11.25" customHeight="1"/>
    <row r="6113" s="3" customFormat="1" ht="11.25" customHeight="1"/>
    <row r="6114" s="3" customFormat="1" ht="11.25" customHeight="1"/>
    <row r="6115" s="3" customFormat="1" ht="11.25" customHeight="1"/>
    <row r="6116" s="3" customFormat="1" ht="11.25" customHeight="1"/>
    <row r="6117" s="3" customFormat="1" ht="11.25" customHeight="1"/>
    <row r="6118" s="3" customFormat="1" ht="11.25" customHeight="1"/>
    <row r="6119" s="3" customFormat="1" ht="11.25" customHeight="1"/>
    <row r="6120" s="3" customFormat="1" ht="11.25" customHeight="1"/>
    <row r="6121" s="3" customFormat="1" ht="11.25" customHeight="1"/>
    <row r="6122" s="3" customFormat="1" ht="11.25" customHeight="1"/>
    <row r="6123" s="3" customFormat="1" ht="11.25" customHeight="1"/>
    <row r="6124" s="3" customFormat="1" ht="11.25" customHeight="1"/>
    <row r="6125" s="3" customFormat="1" ht="11.25" customHeight="1"/>
    <row r="6126" s="3" customFormat="1" ht="11.25" customHeight="1"/>
    <row r="6127" s="3" customFormat="1" ht="11.25" customHeight="1"/>
    <row r="6128" s="3" customFormat="1" ht="11.25" customHeight="1"/>
    <row r="6129" s="3" customFormat="1" ht="11.25" customHeight="1"/>
    <row r="6130" s="3" customFormat="1" ht="11.25" customHeight="1"/>
    <row r="6131" s="3" customFormat="1" ht="11.25" customHeight="1"/>
    <row r="6132" s="3" customFormat="1" ht="11.25" customHeight="1"/>
    <row r="6133" s="3" customFormat="1" ht="11.25" customHeight="1"/>
    <row r="6134" s="3" customFormat="1" ht="11.25" customHeight="1"/>
    <row r="6135" s="3" customFormat="1" ht="11.25" customHeight="1"/>
    <row r="6136" s="3" customFormat="1" ht="11.25" customHeight="1"/>
    <row r="6137" s="3" customFormat="1" ht="11.25" customHeight="1"/>
    <row r="6138" s="3" customFormat="1" ht="11.25" customHeight="1"/>
    <row r="6139" s="3" customFormat="1" ht="11.25" customHeight="1"/>
    <row r="6140" s="3" customFormat="1" ht="11.25" customHeight="1"/>
    <row r="6141" s="3" customFormat="1" ht="11.25" customHeight="1"/>
    <row r="6142" s="3" customFormat="1" ht="11.25" customHeight="1"/>
    <row r="6143" s="3" customFormat="1" ht="11.25" customHeight="1"/>
    <row r="6144" s="3" customFormat="1" ht="11.25" customHeight="1"/>
    <row r="6145" s="3" customFormat="1" ht="11.25" customHeight="1"/>
    <row r="6146" s="3" customFormat="1" ht="11.25" customHeight="1"/>
    <row r="6147" s="3" customFormat="1" ht="11.25" customHeight="1"/>
    <row r="6148" s="3" customFormat="1" ht="11.25" customHeight="1"/>
    <row r="6149" s="3" customFormat="1" ht="11.25" customHeight="1"/>
    <row r="6150" s="3" customFormat="1" ht="11.25" customHeight="1"/>
    <row r="6151" s="3" customFormat="1" ht="11.25" customHeight="1"/>
    <row r="6152" s="3" customFormat="1" ht="11.25" customHeight="1"/>
    <row r="6153" s="3" customFormat="1" ht="11.25" customHeight="1"/>
    <row r="6154" s="3" customFormat="1" ht="11.25" customHeight="1"/>
    <row r="6155" s="3" customFormat="1" ht="11.25" customHeight="1"/>
    <row r="6156" s="3" customFormat="1" ht="11.25" customHeight="1"/>
    <row r="6157" s="3" customFormat="1" ht="11.25" customHeight="1"/>
    <row r="6158" s="3" customFormat="1" ht="11.25" customHeight="1"/>
    <row r="6159" s="3" customFormat="1" ht="11.25" customHeight="1"/>
    <row r="6160" s="3" customFormat="1" ht="11.25" customHeight="1"/>
    <row r="6161" s="3" customFormat="1" ht="11.25" customHeight="1"/>
    <row r="6162" s="3" customFormat="1" ht="11.25" customHeight="1"/>
    <row r="6163" s="3" customFormat="1" ht="11.25" customHeight="1"/>
    <row r="6164" s="3" customFormat="1" ht="11.25" customHeight="1"/>
    <row r="6165" s="3" customFormat="1" ht="11.25" customHeight="1"/>
    <row r="6166" s="3" customFormat="1" ht="11.25" customHeight="1"/>
    <row r="6167" s="3" customFormat="1" ht="11.25" customHeight="1"/>
    <row r="6168" s="3" customFormat="1" ht="11.25" customHeight="1"/>
    <row r="6169" s="3" customFormat="1" ht="11.25" customHeight="1"/>
    <row r="6170" s="3" customFormat="1" ht="11.25" customHeight="1"/>
    <row r="6171" s="3" customFormat="1" ht="11.25" customHeight="1"/>
    <row r="6172" s="3" customFormat="1" ht="11.25" customHeight="1"/>
    <row r="6173" s="3" customFormat="1" ht="11.25" customHeight="1"/>
    <row r="6174" s="3" customFormat="1" ht="11.25" customHeight="1"/>
    <row r="6175" s="3" customFormat="1" ht="11.25" customHeight="1"/>
    <row r="6176" s="3" customFormat="1" ht="11.25" customHeight="1"/>
    <row r="6177" s="3" customFormat="1" ht="11.25" customHeight="1"/>
    <row r="6178" s="3" customFormat="1" ht="11.25" customHeight="1"/>
    <row r="6179" s="3" customFormat="1" ht="11.25" customHeight="1"/>
  </sheetData>
  <sheetProtection algorithmName="SHA-512" hashValue="xeE3bqXMct866GH8JjOOE9qpZ7HJSSL2NklvPWnna9j4wJeNFRp1wf1/WVGzn4jr25A7fEEloDefJQjc+yrSAw==" saltValue="sdrHCA4i33uFmfP72V86oQ==" spinCount="100000" sheet="1" objects="1" scenarios="1"/>
  <mergeCells count="1623">
    <mergeCell ref="C2150:L2158"/>
    <mergeCell ref="C2141:L2149"/>
    <mergeCell ref="C2132:L2140"/>
    <mergeCell ref="C2123:L2131"/>
    <mergeCell ref="C2114:L2122"/>
    <mergeCell ref="C2104:L2112"/>
    <mergeCell ref="C2095:L2103"/>
    <mergeCell ref="C2086:L2094"/>
    <mergeCell ref="C2077:L2085"/>
    <mergeCell ref="C2068:L2076"/>
    <mergeCell ref="C2059:L2067"/>
    <mergeCell ref="C2315:L2323"/>
    <mergeCell ref="C2306:L2314"/>
    <mergeCell ref="C2296:L2304"/>
    <mergeCell ref="C2287:L2295"/>
    <mergeCell ref="C2278:L2286"/>
    <mergeCell ref="C2269:L2277"/>
    <mergeCell ref="C2260:L2268"/>
    <mergeCell ref="C2251:L2259"/>
    <mergeCell ref="C2242:L2250"/>
    <mergeCell ref="C2232:L2240"/>
    <mergeCell ref="C2223:L2231"/>
    <mergeCell ref="C2214:L2222"/>
    <mergeCell ref="C2205:L2213"/>
    <mergeCell ref="C2196:L2204"/>
    <mergeCell ref="C2187:L2195"/>
    <mergeCell ref="C2178:L2186"/>
    <mergeCell ref="C2168:L2176"/>
    <mergeCell ref="C2479:L2487"/>
    <mergeCell ref="C2470:L2478"/>
    <mergeCell ref="C2461:L2469"/>
    <mergeCell ref="C2452:L2460"/>
    <mergeCell ref="C2443:L2451"/>
    <mergeCell ref="C2434:L2442"/>
    <mergeCell ref="C2424:L2432"/>
    <mergeCell ref="C2415:L2423"/>
    <mergeCell ref="C2406:L2414"/>
    <mergeCell ref="C2397:L2405"/>
    <mergeCell ref="C2388:L2396"/>
    <mergeCell ref="C2379:L2387"/>
    <mergeCell ref="C2370:L2378"/>
    <mergeCell ref="C2360:L2368"/>
    <mergeCell ref="C2351:L2359"/>
    <mergeCell ref="C2342:L2350"/>
    <mergeCell ref="C2333:L2341"/>
    <mergeCell ref="C2662:L2670"/>
    <mergeCell ref="C2653:L2661"/>
    <mergeCell ref="C2644:L2652"/>
    <mergeCell ref="C2635:L2643"/>
    <mergeCell ref="C2626:L2634"/>
    <mergeCell ref="C2616:L2624"/>
    <mergeCell ref="C2607:L2615"/>
    <mergeCell ref="C2598:L2606"/>
    <mergeCell ref="C2589:L2597"/>
    <mergeCell ref="C2580:L2588"/>
    <mergeCell ref="C2571:L2579"/>
    <mergeCell ref="C2562:L2570"/>
    <mergeCell ref="C2552:L2560"/>
    <mergeCell ref="C2543:L2551"/>
    <mergeCell ref="C2534:L2542"/>
    <mergeCell ref="C2525:L2533"/>
    <mergeCell ref="C2516:L2524"/>
    <mergeCell ref="C2836:L2844"/>
    <mergeCell ref="C2827:L2835"/>
    <mergeCell ref="C2818:L2826"/>
    <mergeCell ref="C2808:L2816"/>
    <mergeCell ref="C2799:L2807"/>
    <mergeCell ref="C2790:L2798"/>
    <mergeCell ref="C2781:L2789"/>
    <mergeCell ref="C2772:L2780"/>
    <mergeCell ref="C2763:L2771"/>
    <mergeCell ref="C2754:L2762"/>
    <mergeCell ref="C2744:L2752"/>
    <mergeCell ref="C2735:L2743"/>
    <mergeCell ref="C2726:L2734"/>
    <mergeCell ref="C2717:L2725"/>
    <mergeCell ref="C2708:L2716"/>
    <mergeCell ref="C2699:L2707"/>
    <mergeCell ref="C2690:L2698"/>
    <mergeCell ref="C3028:L3036"/>
    <mergeCell ref="C3019:L3027"/>
    <mergeCell ref="C3010:L3018"/>
    <mergeCell ref="C3000:L3008"/>
    <mergeCell ref="C2991:L2999"/>
    <mergeCell ref="C2982:L2990"/>
    <mergeCell ref="C2973:L2981"/>
    <mergeCell ref="C2964:L2972"/>
    <mergeCell ref="C2955:L2963"/>
    <mergeCell ref="C2946:L2954"/>
    <mergeCell ref="C2936:L2944"/>
    <mergeCell ref="C2927:L2935"/>
    <mergeCell ref="C2918:L2926"/>
    <mergeCell ref="C2909:L2917"/>
    <mergeCell ref="C2900:L2908"/>
    <mergeCell ref="C2891:L2899"/>
    <mergeCell ref="C2882:L2890"/>
    <mergeCell ref="C3183:L3191"/>
    <mergeCell ref="C3174:L3182"/>
    <mergeCell ref="C3165:L3173"/>
    <mergeCell ref="C3156:L3164"/>
    <mergeCell ref="C3147:L3155"/>
    <mergeCell ref="C3138:L3146"/>
    <mergeCell ref="C3128:L3136"/>
    <mergeCell ref="C3119:L3127"/>
    <mergeCell ref="C3110:L3118"/>
    <mergeCell ref="C3101:L3109"/>
    <mergeCell ref="C3092:L3100"/>
    <mergeCell ref="C3083:L3091"/>
    <mergeCell ref="C3074:L3082"/>
    <mergeCell ref="C3064:L3072"/>
    <mergeCell ref="C3055:L3063"/>
    <mergeCell ref="C3046:L3054"/>
    <mergeCell ref="C3037:L3045"/>
    <mergeCell ref="C2013:L2021"/>
    <mergeCell ref="C2022:L2030"/>
    <mergeCell ref="C2031:L2039"/>
    <mergeCell ref="C2040:L2048"/>
    <mergeCell ref="C2050:L2058"/>
    <mergeCell ref="A3457:L3458"/>
    <mergeCell ref="C3448:L3456"/>
    <mergeCell ref="C3439:L3447"/>
    <mergeCell ref="C3430:L3438"/>
    <mergeCell ref="C3421:L3429"/>
    <mergeCell ref="C3412:L3420"/>
    <mergeCell ref="C3403:L3411"/>
    <mergeCell ref="C3394:L3402"/>
    <mergeCell ref="C3384:L3392"/>
    <mergeCell ref="C3375:L3383"/>
    <mergeCell ref="C3366:L3374"/>
    <mergeCell ref="C3357:L3365"/>
    <mergeCell ref="C3348:L3356"/>
    <mergeCell ref="C3339:L3347"/>
    <mergeCell ref="C3330:L3338"/>
    <mergeCell ref="C3320:L3328"/>
    <mergeCell ref="C3311:L3319"/>
    <mergeCell ref="C3302:L3310"/>
    <mergeCell ref="C3293:L3301"/>
    <mergeCell ref="C3284:L3292"/>
    <mergeCell ref="C3275:L3283"/>
    <mergeCell ref="C3266:L3274"/>
    <mergeCell ref="C3256:L3264"/>
    <mergeCell ref="C3247:L3255"/>
    <mergeCell ref="C3238:L3246"/>
    <mergeCell ref="C3229:L3237"/>
    <mergeCell ref="C1839:L1847"/>
    <mergeCell ref="C1848:L1856"/>
    <mergeCell ref="C1858:L1866"/>
    <mergeCell ref="C1867:L1875"/>
    <mergeCell ref="C1876:L1884"/>
    <mergeCell ref="C1885:L1893"/>
    <mergeCell ref="C1894:L1902"/>
    <mergeCell ref="C1903:L1911"/>
    <mergeCell ref="C1912:L1920"/>
    <mergeCell ref="C1922:L1930"/>
    <mergeCell ref="C1931:L1939"/>
    <mergeCell ref="C1940:L1948"/>
    <mergeCell ref="C1949:L1957"/>
    <mergeCell ref="C1958:L1966"/>
    <mergeCell ref="C1967:L1975"/>
    <mergeCell ref="C1976:L1984"/>
    <mergeCell ref="C1684:L1692"/>
    <mergeCell ref="C1693:L1701"/>
    <mergeCell ref="C1702:L1710"/>
    <mergeCell ref="C1711:L1719"/>
    <mergeCell ref="C1720:L1728"/>
    <mergeCell ref="C1730:L1738"/>
    <mergeCell ref="C1739:L1747"/>
    <mergeCell ref="C1748:L1756"/>
    <mergeCell ref="C1757:L1765"/>
    <mergeCell ref="C1766:L1774"/>
    <mergeCell ref="C1775:L1783"/>
    <mergeCell ref="C1784:L1792"/>
    <mergeCell ref="C1794:L1802"/>
    <mergeCell ref="C1803:L1811"/>
    <mergeCell ref="C1812:L1820"/>
    <mergeCell ref="C1821:L1829"/>
    <mergeCell ref="C1830:L1838"/>
    <mergeCell ref="C1519:L1527"/>
    <mergeCell ref="C1528:L1536"/>
    <mergeCell ref="C1538:L1546"/>
    <mergeCell ref="C1547:L1555"/>
    <mergeCell ref="C1556:L1564"/>
    <mergeCell ref="C1565:L1573"/>
    <mergeCell ref="C1574:L1582"/>
    <mergeCell ref="C1583:L1591"/>
    <mergeCell ref="C1592:L1600"/>
    <mergeCell ref="C1602:L1610"/>
    <mergeCell ref="C1611:L1619"/>
    <mergeCell ref="C1620:L1628"/>
    <mergeCell ref="C1629:L1637"/>
    <mergeCell ref="C1638:L1646"/>
    <mergeCell ref="C1647:L1655"/>
    <mergeCell ref="C1656:L1664"/>
    <mergeCell ref="C1666:L1674"/>
    <mergeCell ref="C1336:L1344"/>
    <mergeCell ref="C1346:L1354"/>
    <mergeCell ref="C1355:L1363"/>
    <mergeCell ref="C1364:L1372"/>
    <mergeCell ref="C1373:L1381"/>
    <mergeCell ref="C1382:L1390"/>
    <mergeCell ref="C1391:L1399"/>
    <mergeCell ref="C1400:L1408"/>
    <mergeCell ref="C1410:L1418"/>
    <mergeCell ref="C1419:L1427"/>
    <mergeCell ref="C1428:L1436"/>
    <mergeCell ref="C1437:L1445"/>
    <mergeCell ref="C1446:L1454"/>
    <mergeCell ref="C1455:L1463"/>
    <mergeCell ref="C1464:L1472"/>
    <mergeCell ref="C1474:L1482"/>
    <mergeCell ref="C1483:L1491"/>
    <mergeCell ref="C1172:L1180"/>
    <mergeCell ref="C1181:L1189"/>
    <mergeCell ref="C1190:L1198"/>
    <mergeCell ref="C1199:L1207"/>
    <mergeCell ref="C1208:L1216"/>
    <mergeCell ref="C1218:L1226"/>
    <mergeCell ref="C1227:L1235"/>
    <mergeCell ref="C1236:L1244"/>
    <mergeCell ref="C1245:L1253"/>
    <mergeCell ref="C1254:L1262"/>
    <mergeCell ref="C1263:L1271"/>
    <mergeCell ref="C1272:L1280"/>
    <mergeCell ref="C1282:L1290"/>
    <mergeCell ref="C1291:L1299"/>
    <mergeCell ref="C1300:L1308"/>
    <mergeCell ref="C1309:L1317"/>
    <mergeCell ref="C1318:L1326"/>
    <mergeCell ref="C1026:L1034"/>
    <mergeCell ref="C1035:L1043"/>
    <mergeCell ref="C1044:L1052"/>
    <mergeCell ref="C1053:L1061"/>
    <mergeCell ref="C1062:L1070"/>
    <mergeCell ref="C1071:L1079"/>
    <mergeCell ref="C1080:L1088"/>
    <mergeCell ref="C1090:L1098"/>
    <mergeCell ref="C1099:L1107"/>
    <mergeCell ref="C1108:L1116"/>
    <mergeCell ref="C1117:L1125"/>
    <mergeCell ref="C1126:L1134"/>
    <mergeCell ref="C1135:L1143"/>
    <mergeCell ref="C1144:L1152"/>
    <mergeCell ref="C1154:L1162"/>
    <mergeCell ref="C1163:L1171"/>
    <mergeCell ref="C834:L842"/>
    <mergeCell ref="C843:L851"/>
    <mergeCell ref="C852:L860"/>
    <mergeCell ref="C861:L869"/>
    <mergeCell ref="C870:L878"/>
    <mergeCell ref="C879:L887"/>
    <mergeCell ref="C888:L896"/>
    <mergeCell ref="C898:L906"/>
    <mergeCell ref="C907:L915"/>
    <mergeCell ref="C916:L924"/>
    <mergeCell ref="C925:L933"/>
    <mergeCell ref="C934:L942"/>
    <mergeCell ref="C943:L951"/>
    <mergeCell ref="C952:L960"/>
    <mergeCell ref="C962:L970"/>
    <mergeCell ref="C971:L979"/>
    <mergeCell ref="C980:L988"/>
    <mergeCell ref="C623:L631"/>
    <mergeCell ref="C632:L640"/>
    <mergeCell ref="C642:L650"/>
    <mergeCell ref="C651:L659"/>
    <mergeCell ref="C660:L668"/>
    <mergeCell ref="C669:L677"/>
    <mergeCell ref="C678:L686"/>
    <mergeCell ref="C687:L695"/>
    <mergeCell ref="C696:L704"/>
    <mergeCell ref="C706:L714"/>
    <mergeCell ref="C715:L723"/>
    <mergeCell ref="C724:L732"/>
    <mergeCell ref="C733:L741"/>
    <mergeCell ref="C742:L750"/>
    <mergeCell ref="C751:L759"/>
    <mergeCell ref="C760:L768"/>
    <mergeCell ref="C770:L778"/>
    <mergeCell ref="C468:L476"/>
    <mergeCell ref="C477:L485"/>
    <mergeCell ref="C486:L494"/>
    <mergeCell ref="C495:L503"/>
    <mergeCell ref="C504:L512"/>
    <mergeCell ref="C514:L522"/>
    <mergeCell ref="C523:L531"/>
    <mergeCell ref="C532:L540"/>
    <mergeCell ref="C541:L549"/>
    <mergeCell ref="C550:L558"/>
    <mergeCell ref="C559:L567"/>
    <mergeCell ref="C568:L576"/>
    <mergeCell ref="C578:L586"/>
    <mergeCell ref="C587:L595"/>
    <mergeCell ref="C596:L604"/>
    <mergeCell ref="C605:L613"/>
    <mergeCell ref="C614:L622"/>
    <mergeCell ref="C312:L320"/>
    <mergeCell ref="C322:L330"/>
    <mergeCell ref="C331:L339"/>
    <mergeCell ref="C340:L348"/>
    <mergeCell ref="C349:L357"/>
    <mergeCell ref="C358:L366"/>
    <mergeCell ref="C367:L375"/>
    <mergeCell ref="C376:L384"/>
    <mergeCell ref="C386:L394"/>
    <mergeCell ref="C395:L403"/>
    <mergeCell ref="C404:L412"/>
    <mergeCell ref="C413:L421"/>
    <mergeCell ref="C422:L430"/>
    <mergeCell ref="C431:L439"/>
    <mergeCell ref="C440:L448"/>
    <mergeCell ref="C450:L458"/>
    <mergeCell ref="C459:L467"/>
    <mergeCell ref="C66:L74"/>
    <mergeCell ref="C75:L83"/>
    <mergeCell ref="C84:L92"/>
    <mergeCell ref="C93:L101"/>
    <mergeCell ref="C102:L110"/>
    <mergeCell ref="C111:L119"/>
    <mergeCell ref="C120:L128"/>
    <mergeCell ref="C130:L138"/>
    <mergeCell ref="C139:L147"/>
    <mergeCell ref="C148:L156"/>
    <mergeCell ref="C157:L165"/>
    <mergeCell ref="C166:L174"/>
    <mergeCell ref="C175:L183"/>
    <mergeCell ref="C184:L192"/>
    <mergeCell ref="C194:L202"/>
    <mergeCell ref="C203:L211"/>
    <mergeCell ref="C212:L220"/>
    <mergeCell ref="A3455:B3456"/>
    <mergeCell ref="A3389:B3390"/>
    <mergeCell ref="A3391:B3392"/>
    <mergeCell ref="A3393:B3393"/>
    <mergeCell ref="C3393:L3393"/>
    <mergeCell ref="A3325:B3326"/>
    <mergeCell ref="A3327:B3328"/>
    <mergeCell ref="A3329:B3329"/>
    <mergeCell ref="C3329:L3329"/>
    <mergeCell ref="A3261:B3262"/>
    <mergeCell ref="A3263:B3264"/>
    <mergeCell ref="A3265:B3265"/>
    <mergeCell ref="C3265:L3265"/>
    <mergeCell ref="A3410:B3411"/>
    <mergeCell ref="A3382:B3383"/>
    <mergeCell ref="A3385:B3388"/>
    <mergeCell ref="A3371:B3372"/>
    <mergeCell ref="A3373:B3374"/>
    <mergeCell ref="A3376:B3379"/>
    <mergeCell ref="A3380:B3381"/>
    <mergeCell ref="A3358:B3361"/>
    <mergeCell ref="A3133:B3134"/>
    <mergeCell ref="A3137:B3137"/>
    <mergeCell ref="C3137:L3137"/>
    <mergeCell ref="C3073:L3073"/>
    <mergeCell ref="A3120:B3123"/>
    <mergeCell ref="A3175:B3178"/>
    <mergeCell ref="A3179:B3180"/>
    <mergeCell ref="A3181:B3182"/>
    <mergeCell ref="A3163:B3164"/>
    <mergeCell ref="A3166:B3169"/>
    <mergeCell ref="A3170:B3171"/>
    <mergeCell ref="A3172:B3173"/>
    <mergeCell ref="A3152:B3153"/>
    <mergeCell ref="A3154:B3155"/>
    <mergeCell ref="A3157:B3160"/>
    <mergeCell ref="A3161:B3162"/>
    <mergeCell ref="A3139:B3142"/>
    <mergeCell ref="A3143:B3144"/>
    <mergeCell ref="A3145:B3146"/>
    <mergeCell ref="A3148:B3151"/>
    <mergeCell ref="A3126:B3127"/>
    <mergeCell ref="A3135:B3136"/>
    <mergeCell ref="A3124:B3125"/>
    <mergeCell ref="A3129:B3132"/>
    <mergeCell ref="A3060:B3061"/>
    <mergeCell ref="A3062:B3063"/>
    <mergeCell ref="A3065:B3068"/>
    <mergeCell ref="A2983:B2986"/>
    <mergeCell ref="A2989:B2990"/>
    <mergeCell ref="A3009:B3009"/>
    <mergeCell ref="C3009:L3009"/>
    <mergeCell ref="A2945:B2945"/>
    <mergeCell ref="C2945:L2945"/>
    <mergeCell ref="A3020:B3023"/>
    <mergeCell ref="A3007:B3008"/>
    <mergeCell ref="A2992:B2995"/>
    <mergeCell ref="A2996:B2997"/>
    <mergeCell ref="A2998:B2999"/>
    <mergeCell ref="A3001:B3004"/>
    <mergeCell ref="A3005:B3006"/>
    <mergeCell ref="A2987:B2988"/>
    <mergeCell ref="A2969:B2970"/>
    <mergeCell ref="A2978:B2979"/>
    <mergeCell ref="A2971:B2972"/>
    <mergeCell ref="A2974:B2977"/>
    <mergeCell ref="A2980:B2981"/>
    <mergeCell ref="A2925:B2926"/>
    <mergeCell ref="C2881:L2881"/>
    <mergeCell ref="A2883:B2886"/>
    <mergeCell ref="A2889:B2890"/>
    <mergeCell ref="A2870:B2871"/>
    <mergeCell ref="A2873:B2876"/>
    <mergeCell ref="A2879:B2880"/>
    <mergeCell ref="A2852:B2853"/>
    <mergeCell ref="A2855:B2858"/>
    <mergeCell ref="A2859:B2860"/>
    <mergeCell ref="A2861:B2862"/>
    <mergeCell ref="A2896:B2897"/>
    <mergeCell ref="A2892:B2895"/>
    <mergeCell ref="A2898:B2899"/>
    <mergeCell ref="A2887:B2888"/>
    <mergeCell ref="A2877:B2878"/>
    <mergeCell ref="A2881:B2881"/>
    <mergeCell ref="A2868:B2869"/>
    <mergeCell ref="A2864:B2867"/>
    <mergeCell ref="A2928:B2931"/>
    <mergeCell ref="C2872:L2880"/>
    <mergeCell ref="C2863:L2871"/>
    <mergeCell ref="C2854:L2862"/>
    <mergeCell ref="C2845:L2853"/>
    <mergeCell ref="C2817:L2817"/>
    <mergeCell ref="A2819:B2822"/>
    <mergeCell ref="A2823:B2824"/>
    <mergeCell ref="A2806:B2807"/>
    <mergeCell ref="A2809:B2812"/>
    <mergeCell ref="A2815:B2816"/>
    <mergeCell ref="A2786:B2787"/>
    <mergeCell ref="A2788:B2789"/>
    <mergeCell ref="A2791:B2794"/>
    <mergeCell ref="A2795:B2796"/>
    <mergeCell ref="C2753:L2753"/>
    <mergeCell ref="A2755:B2758"/>
    <mergeCell ref="A2759:B2760"/>
    <mergeCell ref="A2764:B2767"/>
    <mergeCell ref="A2768:B2769"/>
    <mergeCell ref="A2770:B2771"/>
    <mergeCell ref="A2740:B2741"/>
    <mergeCell ref="A2742:B2743"/>
    <mergeCell ref="A2745:B2748"/>
    <mergeCell ref="A2722:B2723"/>
    <mergeCell ref="A2724:B2725"/>
    <mergeCell ref="A2727:B2730"/>
    <mergeCell ref="A2731:B2732"/>
    <mergeCell ref="C2689:L2689"/>
    <mergeCell ref="A2691:B2694"/>
    <mergeCell ref="A2695:B2696"/>
    <mergeCell ref="A2676:B2677"/>
    <mergeCell ref="A2678:B2679"/>
    <mergeCell ref="A2681:B2684"/>
    <mergeCell ref="A2672:B2675"/>
    <mergeCell ref="A2689:B2689"/>
    <mergeCell ref="A2685:B2686"/>
    <mergeCell ref="A2687:B2688"/>
    <mergeCell ref="C2680:L2688"/>
    <mergeCell ref="C2671:L2679"/>
    <mergeCell ref="A2667:B2668"/>
    <mergeCell ref="A2669:B2670"/>
    <mergeCell ref="C2625:L2625"/>
    <mergeCell ref="A2627:B2630"/>
    <mergeCell ref="A2631:B2632"/>
    <mergeCell ref="A2612:B2613"/>
    <mergeCell ref="A2614:B2615"/>
    <mergeCell ref="A2617:B2620"/>
    <mergeCell ref="A2594:B2595"/>
    <mergeCell ref="A2599:B2602"/>
    <mergeCell ref="A2603:B2604"/>
    <mergeCell ref="A2605:B2606"/>
    <mergeCell ref="A2660:B2661"/>
    <mergeCell ref="A2651:B2652"/>
    <mergeCell ref="A2645:B2648"/>
    <mergeCell ref="A2649:B2650"/>
    <mergeCell ref="A2654:B2657"/>
    <mergeCell ref="A2633:B2634"/>
    <mergeCell ref="A2642:B2643"/>
    <mergeCell ref="A2636:B2639"/>
    <mergeCell ref="A2640:B2641"/>
    <mergeCell ref="A2621:B2622"/>
    <mergeCell ref="A2623:B2624"/>
    <mergeCell ref="A2625:B2625"/>
    <mergeCell ref="A2658:B2659"/>
    <mergeCell ref="A2663:B2666"/>
    <mergeCell ref="C2561:L2561"/>
    <mergeCell ref="A2563:B2566"/>
    <mergeCell ref="A2567:B2568"/>
    <mergeCell ref="A2548:B2549"/>
    <mergeCell ref="A2553:B2556"/>
    <mergeCell ref="A2557:B2558"/>
    <mergeCell ref="A2497:B2497"/>
    <mergeCell ref="C2497:L2497"/>
    <mergeCell ref="C2433:L2433"/>
    <mergeCell ref="A2471:B2474"/>
    <mergeCell ref="A2450:B2451"/>
    <mergeCell ref="A2435:B2438"/>
    <mergeCell ref="A2541:B2542"/>
    <mergeCell ref="A2550:B2551"/>
    <mergeCell ref="A2539:B2540"/>
    <mergeCell ref="A2544:B2547"/>
    <mergeCell ref="A2508:B2511"/>
    <mergeCell ref="A2512:B2513"/>
    <mergeCell ref="A2514:B2515"/>
    <mergeCell ref="C2507:L2515"/>
    <mergeCell ref="C2498:L2506"/>
    <mergeCell ref="C2488:L2496"/>
    <mergeCell ref="A2230:B2231"/>
    <mergeCell ref="A2233:B2236"/>
    <mergeCell ref="A2239:B2240"/>
    <mergeCell ref="A2241:B2241"/>
    <mergeCell ref="A2219:B2220"/>
    <mergeCell ref="A2228:B2229"/>
    <mergeCell ref="A2371:B2374"/>
    <mergeCell ref="A2380:B2383"/>
    <mergeCell ref="A2389:B2392"/>
    <mergeCell ref="A2398:B2401"/>
    <mergeCell ref="A2369:B2369"/>
    <mergeCell ref="C2369:L2369"/>
    <mergeCell ref="A2325:B2328"/>
    <mergeCell ref="A2331:B2332"/>
    <mergeCell ref="A2334:B2337"/>
    <mergeCell ref="A2340:B2341"/>
    <mergeCell ref="A2305:B2305"/>
    <mergeCell ref="C2305:L2305"/>
    <mergeCell ref="A2393:B2394"/>
    <mergeCell ref="A2402:B2403"/>
    <mergeCell ref="A2375:B2376"/>
    <mergeCell ref="A2384:B2385"/>
    <mergeCell ref="A2206:B2209"/>
    <mergeCell ref="A2210:B2211"/>
    <mergeCell ref="A2212:B2213"/>
    <mergeCell ref="A2179:B2182"/>
    <mergeCell ref="A2183:B2184"/>
    <mergeCell ref="A2188:B2191"/>
    <mergeCell ref="A2164:B2165"/>
    <mergeCell ref="A2166:B2167"/>
    <mergeCell ref="A2169:B2172"/>
    <mergeCell ref="A2215:B2218"/>
    <mergeCell ref="A2221:B2222"/>
    <mergeCell ref="A2224:B2227"/>
    <mergeCell ref="A2203:B2204"/>
    <mergeCell ref="A2185:B2186"/>
    <mergeCell ref="A2194:B2195"/>
    <mergeCell ref="A2192:B2193"/>
    <mergeCell ref="A2173:B2174"/>
    <mergeCell ref="A2175:B2176"/>
    <mergeCell ref="A2177:B2177"/>
    <mergeCell ref="C2177:L2177"/>
    <mergeCell ref="A2160:B2163"/>
    <mergeCell ref="C2159:L2167"/>
    <mergeCell ref="A2113:B2113"/>
    <mergeCell ref="C2113:L2113"/>
    <mergeCell ref="A2064:B2065"/>
    <mergeCell ref="A2069:B2072"/>
    <mergeCell ref="A2073:B2074"/>
    <mergeCell ref="A2049:B2049"/>
    <mergeCell ref="C2049:L2049"/>
    <mergeCell ref="A2051:B2054"/>
    <mergeCell ref="A2091:B2092"/>
    <mergeCell ref="A2093:B2094"/>
    <mergeCell ref="A2084:B2085"/>
    <mergeCell ref="A2087:B2090"/>
    <mergeCell ref="A1921:B1921"/>
    <mergeCell ref="C1921:L1921"/>
    <mergeCell ref="A2009:B2010"/>
    <mergeCell ref="A1956:B1957"/>
    <mergeCell ref="A1950:B1953"/>
    <mergeCell ref="A1954:B1955"/>
    <mergeCell ref="A1959:B1962"/>
    <mergeCell ref="A1963:B1964"/>
    <mergeCell ref="A2011:B2012"/>
    <mergeCell ref="A2002:B2003"/>
    <mergeCell ref="A2000:B2001"/>
    <mergeCell ref="A2005:B2008"/>
    <mergeCell ref="A1993:B1994"/>
    <mergeCell ref="A1987:B1990"/>
    <mergeCell ref="A1991:B1992"/>
    <mergeCell ref="A1996:B1999"/>
    <mergeCell ref="C1986:L1994"/>
    <mergeCell ref="C1995:L2003"/>
    <mergeCell ref="C2004:L2012"/>
    <mergeCell ref="A1643:B1644"/>
    <mergeCell ref="A1857:B1857"/>
    <mergeCell ref="C1857:L1857"/>
    <mergeCell ref="A1795:B1798"/>
    <mergeCell ref="A1804:B1807"/>
    <mergeCell ref="A1810:B1811"/>
    <mergeCell ref="A1813:B1816"/>
    <mergeCell ref="A1819:B1820"/>
    <mergeCell ref="A1793:B1793"/>
    <mergeCell ref="C1793:L1793"/>
    <mergeCell ref="A1822:B1825"/>
    <mergeCell ref="A1826:B1827"/>
    <mergeCell ref="A1808:B1809"/>
    <mergeCell ref="A1840:B1843"/>
    <mergeCell ref="A1844:B1845"/>
    <mergeCell ref="A1846:B1847"/>
    <mergeCell ref="A1698:B1699"/>
    <mergeCell ref="A1700:B1701"/>
    <mergeCell ref="A1703:B1706"/>
    <mergeCell ref="A1707:B1708"/>
    <mergeCell ref="A1680:B1681"/>
    <mergeCell ref="A1682:B1683"/>
    <mergeCell ref="C1675:L1683"/>
    <mergeCell ref="C897:L897"/>
    <mergeCell ref="A1417:B1418"/>
    <mergeCell ref="A1415:B1416"/>
    <mergeCell ref="A1420:B1423"/>
    <mergeCell ref="A1424:B1425"/>
    <mergeCell ref="A1360:B1361"/>
    <mergeCell ref="A1729:B1729"/>
    <mergeCell ref="C1729:L1729"/>
    <mergeCell ref="A1731:B1734"/>
    <mergeCell ref="A1667:B1670"/>
    <mergeCell ref="A1671:B1672"/>
    <mergeCell ref="A1673:B1674"/>
    <mergeCell ref="A1609:B1610"/>
    <mergeCell ref="A1612:B1615"/>
    <mergeCell ref="A1616:B1617"/>
    <mergeCell ref="A1618:B1619"/>
    <mergeCell ref="A1621:B1624"/>
    <mergeCell ref="A1597:B1598"/>
    <mergeCell ref="A1599:B1600"/>
    <mergeCell ref="A1601:B1601"/>
    <mergeCell ref="C1601:L1601"/>
    <mergeCell ref="A1676:B1679"/>
    <mergeCell ref="A1661:B1662"/>
    <mergeCell ref="A1663:B1664"/>
    <mergeCell ref="C1025:L1025"/>
    <mergeCell ref="A1027:B1030"/>
    <mergeCell ref="A1031:B1032"/>
    <mergeCell ref="A994:B995"/>
    <mergeCell ref="A996:B997"/>
    <mergeCell ref="A999:B1002"/>
    <mergeCell ref="A1003:B1004"/>
    <mergeCell ref="A957:B958"/>
    <mergeCell ref="A959:B960"/>
    <mergeCell ref="A961:B961"/>
    <mergeCell ref="C961:L961"/>
    <mergeCell ref="A1069:B1070"/>
    <mergeCell ref="A1072:B1075"/>
    <mergeCell ref="A1023:B1024"/>
    <mergeCell ref="A1025:B1025"/>
    <mergeCell ref="A1005:B1006"/>
    <mergeCell ref="A1008:B1011"/>
    <mergeCell ref="A978:B979"/>
    <mergeCell ref="A981:B984"/>
    <mergeCell ref="C989:L997"/>
    <mergeCell ref="C998:L1006"/>
    <mergeCell ref="C1007:L1015"/>
    <mergeCell ref="C1016:L1024"/>
    <mergeCell ref="A886:B887"/>
    <mergeCell ref="C833:L833"/>
    <mergeCell ref="A835:B838"/>
    <mergeCell ref="C193:L193"/>
    <mergeCell ref="A829:B830"/>
    <mergeCell ref="A857:B858"/>
    <mergeCell ref="A859:B860"/>
    <mergeCell ref="A884:B885"/>
    <mergeCell ref="A833:B833"/>
    <mergeCell ref="A841:B842"/>
    <mergeCell ref="A862:B865"/>
    <mergeCell ref="A756:B757"/>
    <mergeCell ref="A758:B759"/>
    <mergeCell ref="C385:L385"/>
    <mergeCell ref="C221:L229"/>
    <mergeCell ref="C230:L238"/>
    <mergeCell ref="C239:L247"/>
    <mergeCell ref="C248:L256"/>
    <mergeCell ref="C258:L266"/>
    <mergeCell ref="C267:L275"/>
    <mergeCell ref="C276:L284"/>
    <mergeCell ref="C285:L293"/>
    <mergeCell ref="C294:L302"/>
    <mergeCell ref="A393:B394"/>
    <mergeCell ref="A396:B399"/>
    <mergeCell ref="A939:B940"/>
    <mergeCell ref="A941:B942"/>
    <mergeCell ref="A944:B947"/>
    <mergeCell ref="A930:B931"/>
    <mergeCell ref="A932:B933"/>
    <mergeCell ref="A917:B920"/>
    <mergeCell ref="A921:B922"/>
    <mergeCell ref="A923:B924"/>
    <mergeCell ref="A926:B929"/>
    <mergeCell ref="A905:B906"/>
    <mergeCell ref="A908:B911"/>
    <mergeCell ref="A912:B913"/>
    <mergeCell ref="A914:B915"/>
    <mergeCell ref="A899:B902"/>
    <mergeCell ref="A903:B904"/>
    <mergeCell ref="A893:B894"/>
    <mergeCell ref="A895:B896"/>
    <mergeCell ref="A897:B897"/>
    <mergeCell ref="A935:B938"/>
    <mergeCell ref="A877:B878"/>
    <mergeCell ref="A868:B869"/>
    <mergeCell ref="A866:B867"/>
    <mergeCell ref="A839:B840"/>
    <mergeCell ref="A844:B847"/>
    <mergeCell ref="A848:B849"/>
    <mergeCell ref="A850:B851"/>
    <mergeCell ref="A853:B856"/>
    <mergeCell ref="A327:B328"/>
    <mergeCell ref="A329:B330"/>
    <mergeCell ref="A493:B494"/>
    <mergeCell ref="A496:B499"/>
    <mergeCell ref="A889:B892"/>
    <mergeCell ref="A871:B874"/>
    <mergeCell ref="A875:B876"/>
    <mergeCell ref="A332:B335"/>
    <mergeCell ref="A336:B337"/>
    <mergeCell ref="A338:B339"/>
    <mergeCell ref="A341:B344"/>
    <mergeCell ref="A345:B346"/>
    <mergeCell ref="A347:B348"/>
    <mergeCell ref="A350:B353"/>
    <mergeCell ref="A354:B355"/>
    <mergeCell ref="A705:B705"/>
    <mergeCell ref="C705:L705"/>
    <mergeCell ref="A641:B641"/>
    <mergeCell ref="C641:L641"/>
    <mergeCell ref="A577:B577"/>
    <mergeCell ref="C577:L577"/>
    <mergeCell ref="A579:B582"/>
    <mergeCell ref="A831:B832"/>
    <mergeCell ref="A775:B776"/>
    <mergeCell ref="A777:B778"/>
    <mergeCell ref="A769:B769"/>
    <mergeCell ref="A387:B390"/>
    <mergeCell ref="A363:B364"/>
    <mergeCell ref="A365:B366"/>
    <mergeCell ref="A368:B371"/>
    <mergeCell ref="A313:B316"/>
    <mergeCell ref="A317:B318"/>
    <mergeCell ref="A319:B320"/>
    <mergeCell ref="A321:B321"/>
    <mergeCell ref="A557:B558"/>
    <mergeCell ref="A652:B655"/>
    <mergeCell ref="A656:B657"/>
    <mergeCell ref="A649:B650"/>
    <mergeCell ref="A585:B586"/>
    <mergeCell ref="A500:B501"/>
    <mergeCell ref="A505:B508"/>
    <mergeCell ref="A509:B510"/>
    <mergeCell ref="A511:B512"/>
    <mergeCell ref="A409:B410"/>
    <mergeCell ref="A400:B401"/>
    <mergeCell ref="A402:B403"/>
    <mergeCell ref="A405:B408"/>
    <mergeCell ref="A411:B412"/>
    <mergeCell ref="A391:B392"/>
    <mergeCell ref="A795:B796"/>
    <mergeCell ref="A798:B801"/>
    <mergeCell ref="A802:B803"/>
    <mergeCell ref="A786:B787"/>
    <mergeCell ref="A789:B792"/>
    <mergeCell ref="A793:B794"/>
    <mergeCell ref="A771:B774"/>
    <mergeCell ref="A807:B810"/>
    <mergeCell ref="A816:B819"/>
    <mergeCell ref="C769:L769"/>
    <mergeCell ref="A780:B783"/>
    <mergeCell ref="A784:B785"/>
    <mergeCell ref="A825:B828"/>
    <mergeCell ref="C779:L787"/>
    <mergeCell ref="C788:L796"/>
    <mergeCell ref="C797:L805"/>
    <mergeCell ref="C806:L814"/>
    <mergeCell ref="C815:L823"/>
    <mergeCell ref="C824:L832"/>
    <mergeCell ref="A189:B190"/>
    <mergeCell ref="A195:B198"/>
    <mergeCell ref="A199:B200"/>
    <mergeCell ref="A219:B220"/>
    <mergeCell ref="A222:B225"/>
    <mergeCell ref="A208:B209"/>
    <mergeCell ref="A217:B218"/>
    <mergeCell ref="A210:B211"/>
    <mergeCell ref="A204:B207"/>
    <mergeCell ref="A213:B216"/>
    <mergeCell ref="A191:B192"/>
    <mergeCell ref="A385:B385"/>
    <mergeCell ref="A193:B193"/>
    <mergeCell ref="C321:L321"/>
    <mergeCell ref="A377:B380"/>
    <mergeCell ref="A356:B357"/>
    <mergeCell ref="A201:B202"/>
    <mergeCell ref="A381:B382"/>
    <mergeCell ref="A383:B384"/>
    <mergeCell ref="A259:B262"/>
    <mergeCell ref="A263:B264"/>
    <mergeCell ref="A265:B266"/>
    <mergeCell ref="A231:B234"/>
    <mergeCell ref="A240:B243"/>
    <mergeCell ref="A372:B373"/>
    <mergeCell ref="A374:B375"/>
    <mergeCell ref="A304:B307"/>
    <mergeCell ref="A359:B362"/>
    <mergeCell ref="A323:B326"/>
    <mergeCell ref="A131:B134"/>
    <mergeCell ref="A135:B136"/>
    <mergeCell ref="A140:B143"/>
    <mergeCell ref="A144:B145"/>
    <mergeCell ref="A3453:B3454"/>
    <mergeCell ref="A3446:B3447"/>
    <mergeCell ref="A3449:B3452"/>
    <mergeCell ref="A3435:B3436"/>
    <mergeCell ref="A3437:B3438"/>
    <mergeCell ref="A3440:B3443"/>
    <mergeCell ref="A3444:B3445"/>
    <mergeCell ref="A3422:B3425"/>
    <mergeCell ref="A3426:B3427"/>
    <mergeCell ref="A3428:B3429"/>
    <mergeCell ref="A3431:B3434"/>
    <mergeCell ref="A3413:B3416"/>
    <mergeCell ref="A3417:B3418"/>
    <mergeCell ref="A3419:B3420"/>
    <mergeCell ref="A3395:B3398"/>
    <mergeCell ref="A3399:B3400"/>
    <mergeCell ref="A3401:B3402"/>
    <mergeCell ref="A3404:B3407"/>
    <mergeCell ref="A3408:B3409"/>
    <mergeCell ref="A286:B289"/>
    <mergeCell ref="A290:B291"/>
    <mergeCell ref="A292:B293"/>
    <mergeCell ref="A295:B298"/>
    <mergeCell ref="A3362:B3363"/>
    <mergeCell ref="A3364:B3365"/>
    <mergeCell ref="A3367:B3370"/>
    <mergeCell ref="A3349:B3352"/>
    <mergeCell ref="A3353:B3354"/>
    <mergeCell ref="A3355:B3356"/>
    <mergeCell ref="A3331:B3334"/>
    <mergeCell ref="A3335:B3336"/>
    <mergeCell ref="A3337:B3338"/>
    <mergeCell ref="A3340:B3343"/>
    <mergeCell ref="A3344:B3345"/>
    <mergeCell ref="A3346:B3347"/>
    <mergeCell ref="A3316:B3317"/>
    <mergeCell ref="A3318:B3319"/>
    <mergeCell ref="A3321:B3324"/>
    <mergeCell ref="A3303:B3306"/>
    <mergeCell ref="A3307:B3308"/>
    <mergeCell ref="A3309:B3310"/>
    <mergeCell ref="A3312:B3315"/>
    <mergeCell ref="A3294:B3297"/>
    <mergeCell ref="A3298:B3299"/>
    <mergeCell ref="A3300:B3301"/>
    <mergeCell ref="A3282:B3283"/>
    <mergeCell ref="A3285:B3288"/>
    <mergeCell ref="A3289:B3290"/>
    <mergeCell ref="A3291:B3292"/>
    <mergeCell ref="A3267:B3270"/>
    <mergeCell ref="A3271:B3272"/>
    <mergeCell ref="A3273:B3274"/>
    <mergeCell ref="A3276:B3279"/>
    <mergeCell ref="A3280:B3281"/>
    <mergeCell ref="A3252:B3253"/>
    <mergeCell ref="A3254:B3255"/>
    <mergeCell ref="A3257:B3260"/>
    <mergeCell ref="A3245:B3246"/>
    <mergeCell ref="A3239:B3242"/>
    <mergeCell ref="A3243:B3244"/>
    <mergeCell ref="A3248:B3251"/>
    <mergeCell ref="A3236:B3237"/>
    <mergeCell ref="A3230:B3233"/>
    <mergeCell ref="A3234:B3235"/>
    <mergeCell ref="A3218:B3219"/>
    <mergeCell ref="A3227:B3228"/>
    <mergeCell ref="A3221:B3224"/>
    <mergeCell ref="A3225:B3226"/>
    <mergeCell ref="A3209:B3210"/>
    <mergeCell ref="A3203:B3206"/>
    <mergeCell ref="A3207:B3208"/>
    <mergeCell ref="A3212:B3215"/>
    <mergeCell ref="A3216:B3217"/>
    <mergeCell ref="A3184:B3187"/>
    <mergeCell ref="A3188:B3189"/>
    <mergeCell ref="A3190:B3191"/>
    <mergeCell ref="A3193:B3196"/>
    <mergeCell ref="A3197:B3198"/>
    <mergeCell ref="A3199:B3200"/>
    <mergeCell ref="A3201:B3201"/>
    <mergeCell ref="C3201:L3201"/>
    <mergeCell ref="C3220:L3228"/>
    <mergeCell ref="C3211:L3219"/>
    <mergeCell ref="C3202:L3210"/>
    <mergeCell ref="C3192:L3200"/>
    <mergeCell ref="A3017:B3018"/>
    <mergeCell ref="A2960:B2961"/>
    <mergeCell ref="A2956:B2959"/>
    <mergeCell ref="A2962:B2963"/>
    <mergeCell ref="A2965:B2968"/>
    <mergeCell ref="A2947:B2950"/>
    <mergeCell ref="A2953:B2954"/>
    <mergeCell ref="A3111:B3114"/>
    <mergeCell ref="A3115:B3116"/>
    <mergeCell ref="A3117:B3118"/>
    <mergeCell ref="A3099:B3100"/>
    <mergeCell ref="A3102:B3105"/>
    <mergeCell ref="A3106:B3107"/>
    <mergeCell ref="A3108:B3109"/>
    <mergeCell ref="A3088:B3089"/>
    <mergeCell ref="A3090:B3091"/>
    <mergeCell ref="A3093:B3096"/>
    <mergeCell ref="A3097:B3098"/>
    <mergeCell ref="A3075:B3078"/>
    <mergeCell ref="A3079:B3080"/>
    <mergeCell ref="A3081:B3082"/>
    <mergeCell ref="A3084:B3087"/>
    <mergeCell ref="A3071:B3072"/>
    <mergeCell ref="A3073:B3073"/>
    <mergeCell ref="A1904:B1907"/>
    <mergeCell ref="A1908:B1909"/>
    <mergeCell ref="A1910:B1911"/>
    <mergeCell ref="A1913:B1916"/>
    <mergeCell ref="A1890:B1891"/>
    <mergeCell ref="A1665:B1665"/>
    <mergeCell ref="C1665:L1665"/>
    <mergeCell ref="A3056:B3059"/>
    <mergeCell ref="A3069:B3070"/>
    <mergeCell ref="A2532:B2533"/>
    <mergeCell ref="A2535:B2538"/>
    <mergeCell ref="A2475:B2476"/>
    <mergeCell ref="A2407:B2410"/>
    <mergeCell ref="A2411:B2412"/>
    <mergeCell ref="A2413:B2414"/>
    <mergeCell ref="A2416:B2419"/>
    <mergeCell ref="A3047:B3050"/>
    <mergeCell ref="A3051:B3052"/>
    <mergeCell ref="A3053:B3054"/>
    <mergeCell ref="A3035:B3036"/>
    <mergeCell ref="A3038:B3041"/>
    <mergeCell ref="A3042:B3043"/>
    <mergeCell ref="A3044:B3045"/>
    <mergeCell ref="A3024:B3025"/>
    <mergeCell ref="A3026:B3027"/>
    <mergeCell ref="A3029:B3032"/>
    <mergeCell ref="A3033:B3034"/>
    <mergeCell ref="A3011:B3014"/>
    <mergeCell ref="A3015:B3016"/>
    <mergeCell ref="A2133:B2136"/>
    <mergeCell ref="A2137:B2138"/>
    <mergeCell ref="A2139:B2140"/>
    <mergeCell ref="A2014:B2017"/>
    <mergeCell ref="A2018:B2019"/>
    <mergeCell ref="A2020:B2021"/>
    <mergeCell ref="A2023:B2026"/>
    <mergeCell ref="A2027:B2028"/>
    <mergeCell ref="A2029:B2030"/>
    <mergeCell ref="A2078:B2081"/>
    <mergeCell ref="A2075:B2076"/>
    <mergeCell ref="A2066:B2067"/>
    <mergeCell ref="A2057:B2058"/>
    <mergeCell ref="A2055:B2056"/>
    <mergeCell ref="A1923:B1926"/>
    <mergeCell ref="A2038:B2039"/>
    <mergeCell ref="A2041:B2044"/>
    <mergeCell ref="A2045:B2046"/>
    <mergeCell ref="A2047:B2048"/>
    <mergeCell ref="A1972:B1973"/>
    <mergeCell ref="A1977:B1980"/>
    <mergeCell ref="A1981:B1982"/>
    <mergeCell ref="A2119:B2120"/>
    <mergeCell ref="A2121:B2122"/>
    <mergeCell ref="A2124:B2127"/>
    <mergeCell ref="A2128:B2129"/>
    <mergeCell ref="A2130:B2131"/>
    <mergeCell ref="A451:B454"/>
    <mergeCell ref="A455:B456"/>
    <mergeCell ref="A2932:B2933"/>
    <mergeCell ref="A2934:B2935"/>
    <mergeCell ref="A2937:B2940"/>
    <mergeCell ref="A2941:B2942"/>
    <mergeCell ref="A2923:B2924"/>
    <mergeCell ref="A2905:B2906"/>
    <mergeCell ref="A2914:B2915"/>
    <mergeCell ref="A2901:B2904"/>
    <mergeCell ref="A2907:B2908"/>
    <mergeCell ref="A2910:B2913"/>
    <mergeCell ref="A2916:B2917"/>
    <mergeCell ref="A2919:B2922"/>
    <mergeCell ref="A2837:B2840"/>
    <mergeCell ref="A2841:B2842"/>
    <mergeCell ref="A2843:B2844"/>
    <mergeCell ref="A2846:B2849"/>
    <mergeCell ref="A2850:B2851"/>
    <mergeCell ref="A2608:B2611"/>
    <mergeCell ref="A2596:B2597"/>
    <mergeCell ref="A2587:B2588"/>
    <mergeCell ref="A2581:B2584"/>
    <mergeCell ref="A2585:B2586"/>
    <mergeCell ref="A2590:B2593"/>
    <mergeCell ref="A2569:B2570"/>
    <mergeCell ref="A2578:B2579"/>
    <mergeCell ref="A2572:B2575"/>
    <mergeCell ref="A2576:B2577"/>
    <mergeCell ref="A2559:B2560"/>
    <mergeCell ref="A2561:B2561"/>
    <mergeCell ref="A1691:B1692"/>
    <mergeCell ref="A2943:B2944"/>
    <mergeCell ref="A2951:B2952"/>
    <mergeCell ref="A2828:B2831"/>
    <mergeCell ref="A2832:B2833"/>
    <mergeCell ref="A2834:B2835"/>
    <mergeCell ref="A2813:B2814"/>
    <mergeCell ref="A2817:B2817"/>
    <mergeCell ref="A2825:B2826"/>
    <mergeCell ref="A2804:B2805"/>
    <mergeCell ref="A2797:B2798"/>
    <mergeCell ref="A2800:B2803"/>
    <mergeCell ref="A2773:B2776"/>
    <mergeCell ref="A2777:B2778"/>
    <mergeCell ref="A2779:B2780"/>
    <mergeCell ref="A2782:B2785"/>
    <mergeCell ref="A2517:B2520"/>
    <mergeCell ref="A2521:B2522"/>
    <mergeCell ref="A2523:B2524"/>
    <mergeCell ref="A2749:B2750"/>
    <mergeCell ref="A2751:B2752"/>
    <mergeCell ref="A2753:B2753"/>
    <mergeCell ref="A2761:B2762"/>
    <mergeCell ref="A2733:B2734"/>
    <mergeCell ref="A2736:B2739"/>
    <mergeCell ref="A2709:B2712"/>
    <mergeCell ref="A2713:B2714"/>
    <mergeCell ref="A2715:B2716"/>
    <mergeCell ref="A2718:B2721"/>
    <mergeCell ref="A2697:B2698"/>
    <mergeCell ref="A2700:B2703"/>
    <mergeCell ref="A2704:B2705"/>
    <mergeCell ref="A2706:B2707"/>
    <mergeCell ref="A1310:B1313"/>
    <mergeCell ref="A1314:B1315"/>
    <mergeCell ref="A1316:B1317"/>
    <mergeCell ref="A1292:B1295"/>
    <mergeCell ref="A1296:B1297"/>
    <mergeCell ref="A1298:B1299"/>
    <mergeCell ref="A1301:B1304"/>
    <mergeCell ref="A1305:B1306"/>
    <mergeCell ref="A2431:B2432"/>
    <mergeCell ref="A2433:B2433"/>
    <mergeCell ref="A2422:B2423"/>
    <mergeCell ref="A2249:B2250"/>
    <mergeCell ref="A2252:B2255"/>
    <mergeCell ref="A2237:B2238"/>
    <mergeCell ref="A1927:B1928"/>
    <mergeCell ref="A1929:B1930"/>
    <mergeCell ref="A1932:B1935"/>
    <mergeCell ref="A1936:B1937"/>
    <mergeCell ref="A2082:B2083"/>
    <mergeCell ref="A1917:B1918"/>
    <mergeCell ref="A1919:B1920"/>
    <mergeCell ref="A1892:B1893"/>
    <mergeCell ref="A1895:B1898"/>
    <mergeCell ref="A1899:B1900"/>
    <mergeCell ref="A1901:B1902"/>
    <mergeCell ref="A1877:B1880"/>
    <mergeCell ref="A1881:B1882"/>
    <mergeCell ref="A1883:B1884"/>
    <mergeCell ref="A1886:B1889"/>
    <mergeCell ref="A1874:B1875"/>
    <mergeCell ref="A1868:B1871"/>
    <mergeCell ref="A1872:B1873"/>
    <mergeCell ref="A1283:B1286"/>
    <mergeCell ref="A1287:B1288"/>
    <mergeCell ref="A1289:B1290"/>
    <mergeCell ref="A1281:B1281"/>
    <mergeCell ref="A2420:B2421"/>
    <mergeCell ref="A2343:B2346"/>
    <mergeCell ref="A1938:B1939"/>
    <mergeCell ref="A1941:B1944"/>
    <mergeCell ref="A1945:B1946"/>
    <mergeCell ref="A1947:B1948"/>
    <mergeCell ref="A1828:B1829"/>
    <mergeCell ref="A1758:B1761"/>
    <mergeCell ref="A1762:B1763"/>
    <mergeCell ref="A1561:B1562"/>
    <mergeCell ref="A1537:B1537"/>
    <mergeCell ref="C1537:L1537"/>
    <mergeCell ref="A1539:B1542"/>
    <mergeCell ref="A1543:B1544"/>
    <mergeCell ref="A1545:B1546"/>
    <mergeCell ref="A1548:B1551"/>
    <mergeCell ref="A2347:B2348"/>
    <mergeCell ref="A2276:B2277"/>
    <mergeCell ref="A2267:B2268"/>
    <mergeCell ref="A2270:B2273"/>
    <mergeCell ref="A2274:B2275"/>
    <mergeCell ref="A2256:B2257"/>
    <mergeCell ref="A2258:B2259"/>
    <mergeCell ref="A2261:B2264"/>
    <mergeCell ref="A2265:B2266"/>
    <mergeCell ref="A1268:B1269"/>
    <mergeCell ref="A1270:B1271"/>
    <mergeCell ref="A1273:B1276"/>
    <mergeCell ref="A1277:B1278"/>
    <mergeCell ref="A1279:B1280"/>
    <mergeCell ref="A1232:B1233"/>
    <mergeCell ref="A1225:B1226"/>
    <mergeCell ref="A1228:B1231"/>
    <mergeCell ref="A1168:B1169"/>
    <mergeCell ref="A1161:B1162"/>
    <mergeCell ref="A1149:B1150"/>
    <mergeCell ref="A1142:B1143"/>
    <mergeCell ref="A1145:B1148"/>
    <mergeCell ref="A1151:B1152"/>
    <mergeCell ref="A1155:B1158"/>
    <mergeCell ref="A1307:B1308"/>
    <mergeCell ref="A1223:B1224"/>
    <mergeCell ref="A1219:B1222"/>
    <mergeCell ref="C1281:L1281"/>
    <mergeCell ref="A1217:B1217"/>
    <mergeCell ref="C1217:L1217"/>
    <mergeCell ref="A1255:B1258"/>
    <mergeCell ref="A1259:B1260"/>
    <mergeCell ref="A1261:B1262"/>
    <mergeCell ref="A1264:B1267"/>
    <mergeCell ref="A564:B565"/>
    <mergeCell ref="A560:B563"/>
    <mergeCell ref="A566:B567"/>
    <mergeCell ref="A569:B572"/>
    <mergeCell ref="A683:B684"/>
    <mergeCell ref="A685:B686"/>
    <mergeCell ref="A674:B675"/>
    <mergeCell ref="A676:B677"/>
    <mergeCell ref="A679:B682"/>
    <mergeCell ref="A647:B648"/>
    <mergeCell ref="A637:B638"/>
    <mergeCell ref="A643:B646"/>
    <mergeCell ref="A628:B629"/>
    <mergeCell ref="A658:B659"/>
    <mergeCell ref="A661:B664"/>
    <mergeCell ref="A665:B666"/>
    <mergeCell ref="A667:B668"/>
    <mergeCell ref="A670:B673"/>
    <mergeCell ref="A588:B591"/>
    <mergeCell ref="A592:B593"/>
    <mergeCell ref="A594:B595"/>
    <mergeCell ref="A597:B600"/>
    <mergeCell ref="A583:B584"/>
    <mergeCell ref="A573:B574"/>
    <mergeCell ref="A575:B576"/>
    <mergeCell ref="A621:B622"/>
    <mergeCell ref="A624:B627"/>
    <mergeCell ref="A601:B602"/>
    <mergeCell ref="A603:B604"/>
    <mergeCell ref="A137:B138"/>
    <mergeCell ref="A146:B147"/>
    <mergeCell ref="A155:B156"/>
    <mergeCell ref="A164:B165"/>
    <mergeCell ref="A173:B174"/>
    <mergeCell ref="A182:B183"/>
    <mergeCell ref="A2526:B2529"/>
    <mergeCell ref="A2530:B2531"/>
    <mergeCell ref="A2499:B2502"/>
    <mergeCell ref="A2503:B2504"/>
    <mergeCell ref="A2505:B2506"/>
    <mergeCell ref="A2484:B2485"/>
    <mergeCell ref="A2486:B2487"/>
    <mergeCell ref="A2489:B2492"/>
    <mergeCell ref="A2493:B2494"/>
    <mergeCell ref="A2495:B2496"/>
    <mergeCell ref="A2480:B2483"/>
    <mergeCell ref="A2477:B2478"/>
    <mergeCell ref="A2462:B2465"/>
    <mergeCell ref="A2466:B2467"/>
    <mergeCell ref="A2468:B2469"/>
    <mergeCell ref="A2453:B2456"/>
    <mergeCell ref="A2457:B2458"/>
    <mergeCell ref="A2459:B2460"/>
    <mergeCell ref="A2439:B2440"/>
    <mergeCell ref="A2441:B2442"/>
    <mergeCell ref="A2444:B2447"/>
    <mergeCell ref="A2448:B2449"/>
    <mergeCell ref="A740:B741"/>
    <mergeCell ref="A2425:B2428"/>
    <mergeCell ref="A2429:B2430"/>
    <mergeCell ref="A2404:B2405"/>
    <mergeCell ref="A2395:B2396"/>
    <mergeCell ref="A2386:B2387"/>
    <mergeCell ref="A2377:B2378"/>
    <mergeCell ref="A2361:B2364"/>
    <mergeCell ref="A2365:B2366"/>
    <mergeCell ref="A2367:B2368"/>
    <mergeCell ref="A2349:B2350"/>
    <mergeCell ref="A2352:B2355"/>
    <mergeCell ref="A2356:B2357"/>
    <mergeCell ref="A2358:B2359"/>
    <mergeCell ref="A2279:B2282"/>
    <mergeCell ref="A2283:B2284"/>
    <mergeCell ref="A2285:B2286"/>
    <mergeCell ref="A2288:B2291"/>
    <mergeCell ref="A2329:B2330"/>
    <mergeCell ref="A2338:B2339"/>
    <mergeCell ref="A2320:B2321"/>
    <mergeCell ref="A2316:B2319"/>
    <mergeCell ref="A2322:B2323"/>
    <mergeCell ref="A2311:B2312"/>
    <mergeCell ref="A2307:B2310"/>
    <mergeCell ref="A2313:B2314"/>
    <mergeCell ref="A2292:B2293"/>
    <mergeCell ref="A2294:B2295"/>
    <mergeCell ref="A2297:B2300"/>
    <mergeCell ref="A2301:B2302"/>
    <mergeCell ref="A2303:B2304"/>
    <mergeCell ref="C2324:L2332"/>
    <mergeCell ref="C2241:L2241"/>
    <mergeCell ref="A2243:B2246"/>
    <mergeCell ref="A2247:B2248"/>
    <mergeCell ref="A2142:B2145"/>
    <mergeCell ref="A2146:B2147"/>
    <mergeCell ref="A2148:B2149"/>
    <mergeCell ref="A2151:B2154"/>
    <mergeCell ref="A2197:B2200"/>
    <mergeCell ref="A2201:B2202"/>
    <mergeCell ref="A1983:B1984"/>
    <mergeCell ref="A1985:B1985"/>
    <mergeCell ref="C1985:L1985"/>
    <mergeCell ref="A1965:B1966"/>
    <mergeCell ref="A1974:B1975"/>
    <mergeCell ref="A1968:B1971"/>
    <mergeCell ref="A2155:B2156"/>
    <mergeCell ref="A2157:B2158"/>
    <mergeCell ref="A2060:B2063"/>
    <mergeCell ref="A2032:B2035"/>
    <mergeCell ref="A2036:B2037"/>
    <mergeCell ref="A2111:B2112"/>
    <mergeCell ref="A2115:B2118"/>
    <mergeCell ref="A2096:B2099"/>
    <mergeCell ref="A2100:B2101"/>
    <mergeCell ref="A2102:B2103"/>
    <mergeCell ref="A2105:B2108"/>
    <mergeCell ref="A2109:B2110"/>
    <mergeCell ref="A1859:B1862"/>
    <mergeCell ref="A1863:B1864"/>
    <mergeCell ref="A1865:B1866"/>
    <mergeCell ref="A1853:B1854"/>
    <mergeCell ref="A1855:B1856"/>
    <mergeCell ref="A1785:B1788"/>
    <mergeCell ref="A1789:B1790"/>
    <mergeCell ref="A1791:B1792"/>
    <mergeCell ref="A1767:B1770"/>
    <mergeCell ref="A1771:B1772"/>
    <mergeCell ref="A1773:B1774"/>
    <mergeCell ref="A1776:B1779"/>
    <mergeCell ref="A1780:B1781"/>
    <mergeCell ref="A1764:B1765"/>
    <mergeCell ref="A1801:B1802"/>
    <mergeCell ref="A1799:B1800"/>
    <mergeCell ref="A1782:B1783"/>
    <mergeCell ref="A1849:B1852"/>
    <mergeCell ref="A1831:B1834"/>
    <mergeCell ref="A1835:B1836"/>
    <mergeCell ref="A1837:B1838"/>
    <mergeCell ref="A1817:B1818"/>
    <mergeCell ref="A1744:B1745"/>
    <mergeCell ref="A1753:B1754"/>
    <mergeCell ref="A1735:B1736"/>
    <mergeCell ref="A1737:B1738"/>
    <mergeCell ref="A1721:B1724"/>
    <mergeCell ref="A1725:B1726"/>
    <mergeCell ref="A1727:B1728"/>
    <mergeCell ref="A1755:B1756"/>
    <mergeCell ref="A1740:B1743"/>
    <mergeCell ref="A1746:B1747"/>
    <mergeCell ref="A1749:B1752"/>
    <mergeCell ref="A1634:B1635"/>
    <mergeCell ref="A1603:B1606"/>
    <mergeCell ref="A1607:B1608"/>
    <mergeCell ref="A1588:B1589"/>
    <mergeCell ref="A1590:B1591"/>
    <mergeCell ref="A1593:B1596"/>
    <mergeCell ref="A1630:B1633"/>
    <mergeCell ref="A1636:B1637"/>
    <mergeCell ref="A1639:B1642"/>
    <mergeCell ref="A1645:B1646"/>
    <mergeCell ref="A1648:B1651"/>
    <mergeCell ref="A1654:B1655"/>
    <mergeCell ref="A1657:B1660"/>
    <mergeCell ref="A1709:B1710"/>
    <mergeCell ref="A1712:B1715"/>
    <mergeCell ref="A1716:B1717"/>
    <mergeCell ref="A1718:B1719"/>
    <mergeCell ref="A1694:B1697"/>
    <mergeCell ref="A1685:B1688"/>
    <mergeCell ref="A1689:B1690"/>
    <mergeCell ref="A1570:B1571"/>
    <mergeCell ref="A1572:B1573"/>
    <mergeCell ref="A1575:B1578"/>
    <mergeCell ref="A1563:B1564"/>
    <mergeCell ref="A1566:B1569"/>
    <mergeCell ref="A1526:B1527"/>
    <mergeCell ref="A1529:B1532"/>
    <mergeCell ref="A1533:B1534"/>
    <mergeCell ref="A1535:B1536"/>
    <mergeCell ref="A1515:B1516"/>
    <mergeCell ref="A1517:B1518"/>
    <mergeCell ref="A1520:B1523"/>
    <mergeCell ref="A1524:B1525"/>
    <mergeCell ref="A1625:B1626"/>
    <mergeCell ref="A1627:B1628"/>
    <mergeCell ref="A1552:B1553"/>
    <mergeCell ref="A1554:B1555"/>
    <mergeCell ref="A1557:B1560"/>
    <mergeCell ref="A1579:B1580"/>
    <mergeCell ref="A1581:B1582"/>
    <mergeCell ref="A1584:B1587"/>
    <mergeCell ref="A1652:B1653"/>
    <mergeCell ref="A1502:B1505"/>
    <mergeCell ref="A1506:B1507"/>
    <mergeCell ref="A1508:B1509"/>
    <mergeCell ref="A1511:B1514"/>
    <mergeCell ref="A1488:B1489"/>
    <mergeCell ref="A1490:B1491"/>
    <mergeCell ref="A1493:B1496"/>
    <mergeCell ref="A1497:B1498"/>
    <mergeCell ref="A1499:B1500"/>
    <mergeCell ref="A1475:B1478"/>
    <mergeCell ref="A1479:B1480"/>
    <mergeCell ref="A1481:B1482"/>
    <mergeCell ref="A1484:B1487"/>
    <mergeCell ref="A1473:B1473"/>
    <mergeCell ref="C1473:L1473"/>
    <mergeCell ref="C1492:L1500"/>
    <mergeCell ref="C1501:L1509"/>
    <mergeCell ref="C1510:L1518"/>
    <mergeCell ref="A1465:B1468"/>
    <mergeCell ref="A1469:B1470"/>
    <mergeCell ref="A1471:B1472"/>
    <mergeCell ref="A1447:B1450"/>
    <mergeCell ref="A1442:B1443"/>
    <mergeCell ref="A1444:B1445"/>
    <mergeCell ref="A1451:B1452"/>
    <mergeCell ref="A1426:B1427"/>
    <mergeCell ref="A1407:B1408"/>
    <mergeCell ref="A1401:B1404"/>
    <mergeCell ref="A1405:B1406"/>
    <mergeCell ref="A1398:B1399"/>
    <mergeCell ref="A1392:B1395"/>
    <mergeCell ref="A1396:B1397"/>
    <mergeCell ref="A1453:B1454"/>
    <mergeCell ref="A1456:B1459"/>
    <mergeCell ref="A1460:B1461"/>
    <mergeCell ref="A1462:B1463"/>
    <mergeCell ref="A1409:B1409"/>
    <mergeCell ref="C1409:L1409"/>
    <mergeCell ref="A1411:B1414"/>
    <mergeCell ref="A1429:B1432"/>
    <mergeCell ref="A1433:B1434"/>
    <mergeCell ref="A1435:B1436"/>
    <mergeCell ref="A1438:B1441"/>
    <mergeCell ref="A1380:B1381"/>
    <mergeCell ref="A1389:B1390"/>
    <mergeCell ref="A1383:B1386"/>
    <mergeCell ref="A1387:B1388"/>
    <mergeCell ref="A1371:B1372"/>
    <mergeCell ref="A1369:B1370"/>
    <mergeCell ref="A1374:B1377"/>
    <mergeCell ref="A1378:B1379"/>
    <mergeCell ref="A1343:B1344"/>
    <mergeCell ref="A1347:B1350"/>
    <mergeCell ref="A1332:B1333"/>
    <mergeCell ref="A1334:B1335"/>
    <mergeCell ref="A1337:B1340"/>
    <mergeCell ref="A1319:B1322"/>
    <mergeCell ref="A1323:B1324"/>
    <mergeCell ref="A1325:B1326"/>
    <mergeCell ref="A1328:B1331"/>
    <mergeCell ref="A1362:B1363"/>
    <mergeCell ref="A1365:B1368"/>
    <mergeCell ref="A1341:B1342"/>
    <mergeCell ref="A1345:B1345"/>
    <mergeCell ref="C1345:L1345"/>
    <mergeCell ref="A1351:B1352"/>
    <mergeCell ref="A1353:B1354"/>
    <mergeCell ref="A1356:B1359"/>
    <mergeCell ref="C1327:L1335"/>
    <mergeCell ref="A1246:B1249"/>
    <mergeCell ref="A1250:B1251"/>
    <mergeCell ref="A1252:B1253"/>
    <mergeCell ref="A1237:B1240"/>
    <mergeCell ref="A1241:B1242"/>
    <mergeCell ref="A1243:B1244"/>
    <mergeCell ref="A1234:B1235"/>
    <mergeCell ref="A1213:B1214"/>
    <mergeCell ref="A1204:B1205"/>
    <mergeCell ref="A1206:B1207"/>
    <mergeCell ref="A1209:B1212"/>
    <mergeCell ref="A1215:B1216"/>
    <mergeCell ref="A1197:B1198"/>
    <mergeCell ref="A1200:B1203"/>
    <mergeCell ref="A1087:B1088"/>
    <mergeCell ref="A1089:B1089"/>
    <mergeCell ref="C1089:L1089"/>
    <mergeCell ref="A1182:B1185"/>
    <mergeCell ref="A1186:B1187"/>
    <mergeCell ref="A1188:B1189"/>
    <mergeCell ref="A1191:B1194"/>
    <mergeCell ref="A1195:B1196"/>
    <mergeCell ref="A1173:B1176"/>
    <mergeCell ref="A1177:B1178"/>
    <mergeCell ref="A1179:B1180"/>
    <mergeCell ref="A1159:B1160"/>
    <mergeCell ref="A1164:B1167"/>
    <mergeCell ref="A1170:B1171"/>
    <mergeCell ref="A1140:B1141"/>
    <mergeCell ref="A1136:B1139"/>
    <mergeCell ref="A1124:B1125"/>
    <mergeCell ref="A1127:B1130"/>
    <mergeCell ref="A1131:B1132"/>
    <mergeCell ref="A1133:B1134"/>
    <mergeCell ref="A1153:B1153"/>
    <mergeCell ref="C1153:L1153"/>
    <mergeCell ref="A1113:B1114"/>
    <mergeCell ref="A1115:B1116"/>
    <mergeCell ref="A1118:B1121"/>
    <mergeCell ref="A1122:B1123"/>
    <mergeCell ref="A1100:B1103"/>
    <mergeCell ref="A1104:B1105"/>
    <mergeCell ref="A1106:B1107"/>
    <mergeCell ref="A1109:B1112"/>
    <mergeCell ref="A1091:B1094"/>
    <mergeCell ref="A1095:B1096"/>
    <mergeCell ref="A1097:B1098"/>
    <mergeCell ref="A1085:B1086"/>
    <mergeCell ref="A1076:B1077"/>
    <mergeCell ref="A1067:B1068"/>
    <mergeCell ref="A1060:B1061"/>
    <mergeCell ref="A1063:B1066"/>
    <mergeCell ref="A1078:B1079"/>
    <mergeCell ref="A1081:B1084"/>
    <mergeCell ref="A747:B748"/>
    <mergeCell ref="A752:B755"/>
    <mergeCell ref="A820:B821"/>
    <mergeCell ref="A1058:B1059"/>
    <mergeCell ref="A1051:B1052"/>
    <mergeCell ref="A1054:B1057"/>
    <mergeCell ref="A1049:B1050"/>
    <mergeCell ref="A1040:B1041"/>
    <mergeCell ref="A1042:B1043"/>
    <mergeCell ref="A1045:B1048"/>
    <mergeCell ref="A1012:B1013"/>
    <mergeCell ref="A1021:B1022"/>
    <mergeCell ref="A985:B986"/>
    <mergeCell ref="A987:B988"/>
    <mergeCell ref="A990:B993"/>
    <mergeCell ref="A976:B977"/>
    <mergeCell ref="A948:B949"/>
    <mergeCell ref="A950:B951"/>
    <mergeCell ref="A953:B956"/>
    <mergeCell ref="A963:B966"/>
    <mergeCell ref="A967:B968"/>
    <mergeCell ref="A969:B970"/>
    <mergeCell ref="A972:B975"/>
    <mergeCell ref="A1033:B1034"/>
    <mergeCell ref="A1036:B1039"/>
    <mergeCell ref="A1014:B1015"/>
    <mergeCell ref="A1017:B1020"/>
    <mergeCell ref="A711:B712"/>
    <mergeCell ref="A713:B714"/>
    <mergeCell ref="A716:B719"/>
    <mergeCell ref="A720:B721"/>
    <mergeCell ref="A707:B710"/>
    <mergeCell ref="A749:B750"/>
    <mergeCell ref="A734:B737"/>
    <mergeCell ref="A738:B739"/>
    <mergeCell ref="A743:B746"/>
    <mergeCell ref="A731:B732"/>
    <mergeCell ref="A822:B823"/>
    <mergeCell ref="A880:B883"/>
    <mergeCell ref="A767:B768"/>
    <mergeCell ref="A761:B764"/>
    <mergeCell ref="A765:B766"/>
    <mergeCell ref="A811:B812"/>
    <mergeCell ref="A804:B805"/>
    <mergeCell ref="A813:B814"/>
    <mergeCell ref="A688:B691"/>
    <mergeCell ref="A692:B693"/>
    <mergeCell ref="A694:B695"/>
    <mergeCell ref="A697:B700"/>
    <mergeCell ref="A701:B702"/>
    <mergeCell ref="A703:B704"/>
    <mergeCell ref="A630:B631"/>
    <mergeCell ref="A633:B636"/>
    <mergeCell ref="A639:B640"/>
    <mergeCell ref="A610:B611"/>
    <mergeCell ref="A619:B620"/>
    <mergeCell ref="A606:B609"/>
    <mergeCell ref="A612:B613"/>
    <mergeCell ref="A615:B618"/>
    <mergeCell ref="A722:B723"/>
    <mergeCell ref="A725:B728"/>
    <mergeCell ref="A729:B730"/>
    <mergeCell ref="A555:B556"/>
    <mergeCell ref="A537:B538"/>
    <mergeCell ref="A546:B547"/>
    <mergeCell ref="A539:B540"/>
    <mergeCell ref="A528:B529"/>
    <mergeCell ref="A530:B531"/>
    <mergeCell ref="A515:B518"/>
    <mergeCell ref="A519:B520"/>
    <mergeCell ref="A521:B522"/>
    <mergeCell ref="A524:B527"/>
    <mergeCell ref="A533:B536"/>
    <mergeCell ref="A551:B554"/>
    <mergeCell ref="C513:L513"/>
    <mergeCell ref="A491:B492"/>
    <mergeCell ref="A484:B485"/>
    <mergeCell ref="A487:B490"/>
    <mergeCell ref="A502:B503"/>
    <mergeCell ref="A542:B545"/>
    <mergeCell ref="A548:B549"/>
    <mergeCell ref="A473:B474"/>
    <mergeCell ref="A482:B483"/>
    <mergeCell ref="A464:B465"/>
    <mergeCell ref="A445:B446"/>
    <mergeCell ref="A441:B444"/>
    <mergeCell ref="A436:B437"/>
    <mergeCell ref="A418:B419"/>
    <mergeCell ref="A427:B428"/>
    <mergeCell ref="A414:B417"/>
    <mergeCell ref="A420:B421"/>
    <mergeCell ref="A423:B426"/>
    <mergeCell ref="A469:B472"/>
    <mergeCell ref="A475:B476"/>
    <mergeCell ref="A478:B481"/>
    <mergeCell ref="A513:B513"/>
    <mergeCell ref="A457:B458"/>
    <mergeCell ref="A460:B463"/>
    <mergeCell ref="A466:B467"/>
    <mergeCell ref="A447:B448"/>
    <mergeCell ref="A449:B449"/>
    <mergeCell ref="C449:L449"/>
    <mergeCell ref="A429:B430"/>
    <mergeCell ref="A432:B435"/>
    <mergeCell ref="A438:B439"/>
    <mergeCell ref="A308:B309"/>
    <mergeCell ref="A310:B311"/>
    <mergeCell ref="A299:B300"/>
    <mergeCell ref="A301:B302"/>
    <mergeCell ref="A277:B280"/>
    <mergeCell ref="A281:B282"/>
    <mergeCell ref="A283:B284"/>
    <mergeCell ref="A253:B254"/>
    <mergeCell ref="A255:B256"/>
    <mergeCell ref="A257:B257"/>
    <mergeCell ref="C257:L257"/>
    <mergeCell ref="A235:B236"/>
    <mergeCell ref="A244:B245"/>
    <mergeCell ref="A237:B238"/>
    <mergeCell ref="A226:B227"/>
    <mergeCell ref="A228:B229"/>
    <mergeCell ref="A249:B252"/>
    <mergeCell ref="A268:B271"/>
    <mergeCell ref="A272:B273"/>
    <mergeCell ref="A274:B275"/>
    <mergeCell ref="A246:B247"/>
    <mergeCell ref="C303:L311"/>
    <mergeCell ref="A98:B99"/>
    <mergeCell ref="A71:B72"/>
    <mergeCell ref="A73:B74"/>
    <mergeCell ref="A76:B79"/>
    <mergeCell ref="A80:B81"/>
    <mergeCell ref="A82:B83"/>
    <mergeCell ref="A65:B65"/>
    <mergeCell ref="C65:L65"/>
    <mergeCell ref="A176:B179"/>
    <mergeCell ref="A180:B181"/>
    <mergeCell ref="A185:B188"/>
    <mergeCell ref="A158:B161"/>
    <mergeCell ref="A162:B163"/>
    <mergeCell ref="A167:B170"/>
    <mergeCell ref="A171:B172"/>
    <mergeCell ref="A149:B152"/>
    <mergeCell ref="A153:B154"/>
    <mergeCell ref="A125:B126"/>
    <mergeCell ref="A127:B128"/>
    <mergeCell ref="A112:B115"/>
    <mergeCell ref="A116:B117"/>
    <mergeCell ref="A118:B119"/>
    <mergeCell ref="A121:B124"/>
    <mergeCell ref="A129:B129"/>
    <mergeCell ref="C129:L129"/>
    <mergeCell ref="A63:B64"/>
    <mergeCell ref="A61:B62"/>
    <mergeCell ref="A57:B60"/>
    <mergeCell ref="A48:B51"/>
    <mergeCell ref="A52:B53"/>
    <mergeCell ref="A54:B55"/>
    <mergeCell ref="A39:B42"/>
    <mergeCell ref="A43:B44"/>
    <mergeCell ref="A45:B46"/>
    <mergeCell ref="A30:B33"/>
    <mergeCell ref="A34:B35"/>
    <mergeCell ref="A36:B37"/>
    <mergeCell ref="A21:B24"/>
    <mergeCell ref="A25:B26"/>
    <mergeCell ref="A3:B6"/>
    <mergeCell ref="A7:B8"/>
    <mergeCell ref="A9:B10"/>
    <mergeCell ref="A1:B1"/>
    <mergeCell ref="C1:L1"/>
    <mergeCell ref="C2:L10"/>
    <mergeCell ref="C11:L19"/>
    <mergeCell ref="C20:L28"/>
    <mergeCell ref="C29:L37"/>
    <mergeCell ref="C38:L46"/>
    <mergeCell ref="C47:L55"/>
    <mergeCell ref="C56:L64"/>
    <mergeCell ref="A3459:L3463"/>
    <mergeCell ref="N16:Q16"/>
    <mergeCell ref="A12:B15"/>
    <mergeCell ref="A16:B17"/>
    <mergeCell ref="A18:B19"/>
    <mergeCell ref="A27:B28"/>
    <mergeCell ref="A67:B70"/>
    <mergeCell ref="A100:B101"/>
    <mergeCell ref="A103:B106"/>
    <mergeCell ref="A107:B108"/>
    <mergeCell ref="A109:B110"/>
    <mergeCell ref="A85:B88"/>
    <mergeCell ref="A89:B90"/>
    <mergeCell ref="A91:B92"/>
    <mergeCell ref="A94:B97"/>
  </mergeCells>
  <conditionalFormatting sqref="A3:B8 A131:B136 A195:B200 A259:B264 A323:B328 A387:B392 A451:B456 A515:B520 A579:B584 A643:B648 A707:B712 A771:B776 A835:B840 A899:B904 A963:B968 A1027:B1032 A1091:B1096 A1155:B1160 A1219:B1224 A1283:B1288 A1347:B1352 A1411:B1416 A1475:B1480 A1539:B1544 A1603:B1608 A1667:B1672 A1731:B1736 A1795:B1800 A1859:B1864 A1923:B1928 A1987:B1992 A2051:B2056 A2115:B2120 A2179:B2184 A2243:B2248 A2307:B2312 A2371:B2376 A2435:B2440 A2499:B2504 A2563:B2568 A2627:B2632 A2755:B2760 A2819:B2824 A2883:B2888 A2947:B2952 A3011:B3016 A3075:B3080 A3139:B3144 A3203:B3208 A3267:B3272 A140:B145 A204:B209 A268:B273 A332:B337 A396:B401 A460:B465 A524:B529 A588:B593 A652:B657 A716:B721 A780:B785 A844:B849 A908:B913 A972:B977 A1036:B1041 A1100:B1105 A1164:B1169 A1228:B1233 A1292:B1297 A1356:B1361 A1420:B1425 A1484:B1489 A1548:B1553 A1612:B1617 A1676:B1681 A1740:B1745 A1804:B1809 A1868:B1873 A1932:B1937 A1996:B2001 A2060:B2065 A2124:B2129 A2188:B2193 A2252:B2257 A2316:B2321 A2380:B2385 A2444:B2449 A2508:B2513 A2572:B2577 A2636:B2641 A2764:B2769 A2828:B2833 A2892:B2897 A2956:B2961 A3020:B3025 A3084:B3089 A3148:B3153 A3212:B3217 A3276:B3281 A3340:B3345 A149:B154 A213:B218 A277:B282 A341:B346 A405:B410 A469:B474 A533:B538 A597:B602 A661:B666 A725:B730 A789:B794 A853:B858 A917:B922 A981:B986 A1045:B1050 A1109:B1114 A1173:B1178 A1237:B1242 A1301:B1306 A1365:B1370 A1429:B1434 A1493:B1498 A1557:B1562 A1621:B1626 A1685:B1690 A1749:B1754 A1813:B1818 A1877:B1882 A1941:B1946 A2005:B2010 A2069:B2074 A2133:B2138 A2197:B2202 A2261:B2266 A2325:B2330 A2389:B2394 A2453:B2458 A2517:B2522 A2581:B2586 A2645:B2650 A2709:B2714 A2773:B2778 A2837:B2842 A2901:B2906 A2965:B2970 A3029:B3034 A3093:B3098 A3157:B3162 A3221:B3226 A3285:B3290 A158:B163 A222:B227 A286:B291 A350:B355 A414:B419 A478:B483 A542:B547 A606:B611 A670:B675 A734:B739 A798:B803 A862:B867 A926:B931 A990:B995 A1054:B1059 A1118:B1123 A1182:B1187 A1246:B1251 A1310:B1315 A1374:B1379 A1438:B1443 A1502:B1507 A1566:B1571 A1630:B1635 A1694:B1699 A1758:B1763 A1822:B1827 A1886:B1891 A1950:B1955 A2014:B2019 A2078:B2083 A2142:B2147 A2206:B2211 A2270:B2275 A2334:B2339 A2398:B2403 A2462:B2467 A2526:B2531 A2590:B2595 A2654:B2659 A2718:B2723 A2782:B2787 A2846:B2851 A2910:B2915 A2974:B2979 A3038:B3043 A3102:B3107 A3166:B3171 A3230:B3235 A3294:B3299 A167:B172 A231:B236 A295:B300 A359:B364 A423:B428 A487:B492 A551:B556 A615:B620 A679:B684 A743:B748 A807:B812 A871:B876 A935:B940 A999:B1004 A1063:B1068 A1127:B1132 A1191:B1196 A1255:B1260 A1319:B1324 A1383:B1388 A1447:B1452 A1511:B1516 A1575:B1580 A1639:B1644 A1703:B1708 A1767:B1772 A1831:B1836 A1895:B1900 A1959:B1964 A2023:B2028 A2087:B2092 A2151:B2156 A2215:B2220 A2279:B2284 A2343:B2348 A2407:B2412 A2471:B2476 A2535:B2540 A2599:B2604 A2663:B2668 A2727:B2732 A2791:B2796 A2855:B2860 A2919:B2924 A2983:B2988 A3047:B3052 A3111:B3116 A3175:B3180 A3239:B3244 A3303:B3308">
    <cfRule type="expression" dxfId="386" priority="1079">
      <formula>(COUNTIF($Q$18:$Q$60,A3)&gt;0)</formula>
    </cfRule>
  </conditionalFormatting>
  <conditionalFormatting sqref="A3:B10 A131:B138 A195:B202 A259:B266 A323:B330 A387:B394 A451:B458 A515:B522 A579:B586 A643:B650 A707:B714 A771:B778 A835:B842 A899:B906 A963:B970 A1027:B1034 A1091:B1098 A1155:B1162 A1219:B1226 A1283:B1290 A1347:B1354 A1411:B1418 A1475:B1482 A1539:B1546 A1603:B1610 A1667:B1674 A1731:B1738 A1795:B1802 A1859:B1866 A1923:B1930 A1987:B1994 A2051:B2058 A2115:B2122 A2179:B2186 A2243:B2250 A2307:B2314 A2371:B2378 A2435:B2442 A2499:B2506 A2563:B2570 A2627:B2634 A2755:B2762 A2819:B2826 A2883:B2890 A2947:B2954 A3011:B3018 A3075:B3082 A3139:B3146 A3203:B3210 A3267:B3274 A149:B156 A213:B220 A277:B284 A341:B348 A405:B412 A469:B476 A533:B540 A597:B604 A661:B668 A725:B732 A789:B796 A853:B860 A917:B924 A981:B988 A1045:B1052 A1109:B1116 A1173:B1180 A1237:B1244 A1301:B1308 A1365:B1372 A1429:B1436 A1493:B1500 A1557:B1564 A1621:B1628 A1685:B1692 A1749:B1756 A1813:B1820 A1877:B1884 A1941:B1948 A2005:B2012 A2069:B2076 A2133:B2140 A2197:B2204 A2261:B2268 A2325:B2332 A2389:B2396 A2453:B2460 A2517:B2524 A2581:B2588 A2645:B2652 A2709:B2716 A2773:B2780 A2837:B2844 A2901:B2908 A2965:B2972 A3029:B3036 A3093:B3100 A3157:B3164 A3221:B3228 A3285:B3292 A158:B165 A222:B229 A286:B293 A350:B357 A414:B421 A478:B485 A542:B549 A606:B613 A670:B677 A734:B741 A798:B805 A862:B869 A926:B933 A990:B997 A1054:B1061 A1118:B1125 A1182:B1189 A1246:B1253 A1310:B1317 A1374:B1381 A1438:B1445 A1502:B1509 A1566:B1573 A1630:B1637 A1694:B1701 A1758:B1765 A1822:B1829 A1886:B1893 A1950:B1957 A2014:B2021 A2078:B2085 A2142:B2149 A2206:B2213 A2270:B2277 A2334:B2341 A2398:B2405 A2462:B2469 A2526:B2533 A2590:B2597 A2654:B2661 A2718:B2725 A2782:B2789 A2846:B2853 A2910:B2917 A2974:B2981 A3038:B3045 A3102:B3109 A3166:B3173 A3230:B3237 A3294:B3301 A167:B174 A231:B238 A295:B302 A359:B366 A423:B430 A487:B494 A551:B558 A615:B622 A679:B686 A743:B750 A807:B814 A871:B878 A935:B942 A999:B1006 A1063:B1070 A1127:B1134 A1191:B1198 A1255:B1262 A1319:B1326 A1383:B1390 A1447:B1454 A1511:B1518 A1575:B1582 A1639:B1646 A1703:B1710 A1767:B1774 A1831:B1838 A1895:B1902 A1959:B1966 A2023:B2030 A2087:B2094 A2151:B2158 A2215:B2222 A2279:B2286 A2343:B2350 A2407:B2414 A2471:B2478 A2535:B2542 A2599:B2606 A2663:B2670 A2727:B2734 A2791:B2798 A2855:B2862 A2919:B2926 A2983:B2990 A3047:B3054 A3111:B3118 A3175:B3182 A3239:B3246 A3303:B3310">
    <cfRule type="cellIs" dxfId="385" priority="1072" operator="lessThan">
      <formula>$M$2</formula>
    </cfRule>
  </conditionalFormatting>
  <conditionalFormatting sqref="A9:B10 A137:B138 A201:B202 A265:B266 A329:B330 A393:B394 A457:B458 A521:B522 A585:B586 A649:B650 A713:B714 A777:B778 A841:B842 A905:B906 A969:B970 A1033:B1034 A1097:B1098 A1161:B1162 A1225:B1226 A1289:B1290 A1353:B1354 A1417:B1418 A1481:B1482 A1545:B1546 A1609:B1610 A1673:B1674 A1737:B1738 A1801:B1802 A1865:B1866 A1929:B1930 A1993:B1994 A2057:B2058 A2121:B2122 A2185:B2186 A2249:B2250 A2313:B2314 A2377:B2378 A2441:B2442 A2505:B2506 A2569:B2570 A2633:B2634 A2761:B2762 A2825:B2826 A2889:B2890 A2953:B2954 A3017:B3018 A3081:B3082 A3145:B3146 A3209:B3210 A3273:B3274 A146:B147 A210:B211 A274:B275 A338:B339 A402:B403 A466:B467 A530:B531 A594:B595 A658:B659 A722:B723 A786:B787 A850:B851 A914:B915 A978:B979 A1042:B1043 A1106:B1107 A1170:B1171 A1234:B1235 A1298:B1299 A1362:B1363 A1426:B1427 A1490:B1491 A1554:B1555 A1618:B1619 A1682:B1683 A1746:B1747 A1810:B1811 A1874:B1875 A1938:B1939 A2002:B2003 A2066:B2067 A2130:B2131 A2194:B2195 A2258:B2259 A2322:B2323 A2386:B2387 A2450:B2451 A2514:B2515 A2578:B2579 A2642:B2643 A2770:B2771 A2834:B2835 A2898:B2899 A2962:B2963 A3026:B3027 A3090:B3091 A3154:B3155 A3218:B3219 A3282:B3283 A3346:B3347 A155:B156 A219:B220 A283:B284 A347:B348 A411:B412 A475:B476 A539:B540 A603:B604 A667:B668 A731:B732 A795:B796 A859:B860 A923:B924 A987:B988 A1051:B1052 A1115:B1116 A1179:B1180 A1243:B1244 A1307:B1308 A1371:B1372 A1435:B1436 A1499:B1500 A1563:B1564 A1627:B1628 A1691:B1692 A1755:B1756 A1819:B1820 A1883:B1884 A1947:B1948 A2011:B2012 A2075:B2076 A2139:B2140 A2203:B2204 A2267:B2268 A2331:B2332 A2395:B2396 A2459:B2460 A2523:B2524 A2587:B2588 A2651:B2652 A2715:B2716 A2779:B2780 A2843:B2844 A2907:B2908 A2971:B2972 A3035:B3036 A3099:B3100 A3163:B3164 A3227:B3228 A3291:B3292 A164:B165 A228:B229 A292:B293 A356:B357 A420:B421 A484:B485 A548:B549 A612:B613 A676:B677 A740:B741 A804:B805 A868:B869 A932:B933 A996:B997 A1060:B1061 A1124:B1125 A1188:B1189 A1252:B1253 A1316:B1317 A1380:B1381 A1444:B1445 A1508:B1509 A1572:B1573 A1636:B1637 A1700:B1701 A1764:B1765 A1828:B1829 A1892:B1893 A1956:B1957 A2020:B2021 A2084:B2085 A2148:B2149 A2212:B2213 A2276:B2277 A2340:B2341 A2404:B2405 A2468:B2469 A2532:B2533 A2596:B2597 A2660:B2661 A2724:B2725 A2788:B2789 A2852:B2853 A2916:B2917 A2980:B2981 A3044:B3045 A3108:B3109 A3172:B3173 A3236:B3237 A3300:B3301 A173:B174 A237:B238 A301:B302 A365:B366 A429:B430 A493:B494 A557:B558 A621:B622 A685:B686 A749:B750 A813:B814 A877:B878 A941:B942 A1005:B1006 A1069:B1070 A1133:B1134 A1197:B1198 A1261:B1262 A1325:B1326 A1389:B1390 A1453:B1454 A1517:B1518 A1581:B1582 A1645:B1646 A1709:B1710 A1773:B1774 A1837:B1838 A1901:B1902 A1965:B1966 A2029:B2030 A2093:B2094 A2157:B2158 A2221:B2222 A2285:B2286 A2349:B2350 A2413:B2414 A2477:B2478 A2541:B2542 A2605:B2606 A2669:B2670 A2733:B2734 A2797:B2798 A2861:B2862 A2925:B2926 A2989:B2990 A3053:B3054 A3117:B3118 A3181:B3182 A3245:B3246 A3309:B3310">
    <cfRule type="expression" dxfId="384" priority="1073">
      <formula>(COUNTIF($Q$18:$Q$60,A3)&gt;0)</formula>
    </cfRule>
  </conditionalFormatting>
  <conditionalFormatting sqref="A12:B17">
    <cfRule type="expression" dxfId="383" priority="1071">
      <formula>(COUNTIF($Q$18:$Q$60,A12)&gt;0)</formula>
    </cfRule>
  </conditionalFormatting>
  <conditionalFormatting sqref="A12:B19">
    <cfRule type="cellIs" dxfId="382" priority="1069" operator="lessThan">
      <formula>$M$2</formula>
    </cfRule>
  </conditionalFormatting>
  <conditionalFormatting sqref="A18:B19">
    <cfRule type="expression" dxfId="381" priority="1070">
      <formula>(COUNTIF($Q$18:$Q$60,A12)&gt;0)</formula>
    </cfRule>
  </conditionalFormatting>
  <conditionalFormatting sqref="A21:B26">
    <cfRule type="expression" dxfId="380" priority="1068">
      <formula>(COUNTIF($Q$18:$Q$60,A21)&gt;0)</formula>
    </cfRule>
  </conditionalFormatting>
  <conditionalFormatting sqref="A21:B28">
    <cfRule type="cellIs" dxfId="379" priority="1066" operator="lessThan">
      <formula>$M$2</formula>
    </cfRule>
  </conditionalFormatting>
  <conditionalFormatting sqref="A27:B28">
    <cfRule type="expression" dxfId="378" priority="1067">
      <formula>(COUNTIF($Q$18:$Q$60,A21)&gt;0)</formula>
    </cfRule>
  </conditionalFormatting>
  <conditionalFormatting sqref="A30:B35">
    <cfRule type="expression" dxfId="377" priority="1065">
      <formula>(COUNTIF($Q$18:$Q$60,A30)&gt;0)</formula>
    </cfRule>
  </conditionalFormatting>
  <conditionalFormatting sqref="A30:B37">
    <cfRule type="cellIs" dxfId="376" priority="1063" operator="lessThan">
      <formula>$M$2</formula>
    </cfRule>
  </conditionalFormatting>
  <conditionalFormatting sqref="A36:B37">
    <cfRule type="expression" dxfId="375" priority="1064">
      <formula>(COUNTIF($Q$18:$Q$60,A30)&gt;0)</formula>
    </cfRule>
  </conditionalFormatting>
  <conditionalFormatting sqref="A39:B44">
    <cfRule type="expression" dxfId="374" priority="1062">
      <formula>(COUNTIF($Q$18:$Q$60,A39)&gt;0)</formula>
    </cfRule>
  </conditionalFormatting>
  <conditionalFormatting sqref="A39:B46">
    <cfRule type="cellIs" dxfId="373" priority="1060" operator="lessThan">
      <formula>$M$2</formula>
    </cfRule>
  </conditionalFormatting>
  <conditionalFormatting sqref="A45:B46">
    <cfRule type="expression" dxfId="372" priority="1061">
      <formula>(COUNTIF($Q$18:$Q$60,A39)&gt;0)</formula>
    </cfRule>
  </conditionalFormatting>
  <conditionalFormatting sqref="A48:B53">
    <cfRule type="expression" dxfId="371" priority="1059">
      <formula>(COUNTIF($Q$18:$Q$60,A48)&gt;0)</formula>
    </cfRule>
  </conditionalFormatting>
  <conditionalFormatting sqref="A48:B55">
    <cfRule type="cellIs" dxfId="370" priority="1057" operator="lessThan">
      <formula>$M$2</formula>
    </cfRule>
  </conditionalFormatting>
  <conditionalFormatting sqref="A54:B55">
    <cfRule type="expression" dxfId="369" priority="1058">
      <formula>(COUNTIF($Q$18:$Q$60,A48)&gt;0)</formula>
    </cfRule>
  </conditionalFormatting>
  <conditionalFormatting sqref="A57:B62">
    <cfRule type="expression" dxfId="368" priority="1056">
      <formula>(COUNTIF($Q$18:$Q$60,A57)&gt;0)</formula>
    </cfRule>
  </conditionalFormatting>
  <conditionalFormatting sqref="A57:B64">
    <cfRule type="cellIs" dxfId="367" priority="1054" operator="lessThan">
      <formula>$M$2</formula>
    </cfRule>
  </conditionalFormatting>
  <conditionalFormatting sqref="A63:B64">
    <cfRule type="expression" dxfId="366" priority="1055">
      <formula>(COUNTIF($Q$18:$Q$60,A57)&gt;0)</formula>
    </cfRule>
  </conditionalFormatting>
  <conditionalFormatting sqref="A67:B72">
    <cfRule type="expression" dxfId="365" priority="978">
      <formula>(COUNTIF($Q$18:$Q$60,A67)&gt;0)</formula>
    </cfRule>
  </conditionalFormatting>
  <conditionalFormatting sqref="A67:B74">
    <cfRule type="cellIs" dxfId="364" priority="976" operator="lessThan">
      <formula>$M$2</formula>
    </cfRule>
  </conditionalFormatting>
  <conditionalFormatting sqref="A73:B74">
    <cfRule type="expression" dxfId="363" priority="977">
      <formula>(COUNTIF($Q$18:$Q$60,A67)&gt;0)</formula>
    </cfRule>
  </conditionalFormatting>
  <conditionalFormatting sqref="A76:B81">
    <cfRule type="expression" dxfId="362" priority="975">
      <formula>(COUNTIF($Q$18:$Q$60,A76)&gt;0)</formula>
    </cfRule>
  </conditionalFormatting>
  <conditionalFormatting sqref="A76:B83 A140:B147 A204:B211 A268:B275 A332:B339 A396:B403 A460:B467 A524:B531 A588:B595 A652:B659 A716:B723 A780:B787 A844:B851 A908:B915 A972:B979 A1036:B1043 A1100:B1107 A1164:B1171 A1228:B1235 A1292:B1299 A1356:B1363 A1420:B1427 A1484:B1491 A1548:B1555 A1612:B1619 A1676:B1683 A1740:B1747 A1804:B1811 A1868:B1875 A1932:B1939 A1996:B2003 A2060:B2067 A2124:B2131 A2188:B2195 A2252:B2259 A2316:B2323 A2380:B2387 A2444:B2451 A2508:B2515 A2572:B2579 A2636:B2643 A2764:B2771 A2828:B2835 A2892:B2899 A2956:B2963 A3020:B3027 A3084:B3091 A3148:B3155 A3212:B3219 A3276:B3283 A3340:B3347">
    <cfRule type="cellIs" dxfId="361" priority="973" operator="greaterThan">
      <formula>$N$2</formula>
    </cfRule>
  </conditionalFormatting>
  <conditionalFormatting sqref="A82:B83">
    <cfRule type="expression" dxfId="360" priority="974">
      <formula>(COUNTIF($Q$18:$Q$60,A76)&gt;0)</formula>
    </cfRule>
  </conditionalFormatting>
  <conditionalFormatting sqref="A85:B90">
    <cfRule type="expression" dxfId="359" priority="972">
      <formula>(COUNTIF($Q$18:$Q$60,A85)&gt;0)</formula>
    </cfRule>
  </conditionalFormatting>
  <conditionalFormatting sqref="A85:B92">
    <cfRule type="cellIs" dxfId="358" priority="970" operator="lessThan">
      <formula>$M$2</formula>
    </cfRule>
  </conditionalFormatting>
  <conditionalFormatting sqref="A91:B92">
    <cfRule type="expression" dxfId="357" priority="971">
      <formula>(COUNTIF($Q$18:$Q$60,A85)&gt;0)</formula>
    </cfRule>
  </conditionalFormatting>
  <conditionalFormatting sqref="A94:B99">
    <cfRule type="expression" dxfId="356" priority="969">
      <formula>(COUNTIF($Q$18:$Q$60,A94)&gt;0)</formula>
    </cfRule>
  </conditionalFormatting>
  <conditionalFormatting sqref="A94:B101">
    <cfRule type="cellIs" dxfId="355" priority="967" operator="lessThan">
      <formula>$M$2</formula>
    </cfRule>
  </conditionalFormatting>
  <conditionalFormatting sqref="A100:B101">
    <cfRule type="expression" dxfId="354" priority="968">
      <formula>(COUNTIF($Q$18:$Q$60,A94)&gt;0)</formula>
    </cfRule>
  </conditionalFormatting>
  <conditionalFormatting sqref="A103:B108">
    <cfRule type="expression" dxfId="353" priority="966">
      <formula>(COUNTIF($Q$18:$Q$60,A103)&gt;0)</formula>
    </cfRule>
  </conditionalFormatting>
  <conditionalFormatting sqref="A103:B110">
    <cfRule type="cellIs" dxfId="352" priority="964" operator="lessThan">
      <formula>$M$2</formula>
    </cfRule>
  </conditionalFormatting>
  <conditionalFormatting sqref="A109:B110">
    <cfRule type="expression" dxfId="351" priority="965">
      <formula>(COUNTIF($Q$18:$Q$60,A103)&gt;0)</formula>
    </cfRule>
  </conditionalFormatting>
  <conditionalFormatting sqref="A112:B117">
    <cfRule type="expression" dxfId="350" priority="424">
      <formula>(COUNTIF($Q$18:$Q$60,A112)&gt;0)</formula>
    </cfRule>
  </conditionalFormatting>
  <conditionalFormatting sqref="A112:B119">
    <cfRule type="cellIs" dxfId="349" priority="422" operator="lessThan">
      <formula>$M$2</formula>
    </cfRule>
  </conditionalFormatting>
  <conditionalFormatting sqref="A118:B119">
    <cfRule type="expression" dxfId="348" priority="423">
      <formula>(COUNTIF($Q$18:$Q$60,A112)&gt;0)</formula>
    </cfRule>
  </conditionalFormatting>
  <conditionalFormatting sqref="A121:B126">
    <cfRule type="expression" dxfId="347" priority="421">
      <formula>(COUNTIF($Q$18:$Q$60,A121)&gt;0)</formula>
    </cfRule>
  </conditionalFormatting>
  <conditionalFormatting sqref="A121:B128">
    <cfRule type="cellIs" dxfId="346" priority="105" operator="lessThan">
      <formula>$M$2</formula>
    </cfRule>
  </conditionalFormatting>
  <conditionalFormatting sqref="A127:B128">
    <cfRule type="expression" dxfId="345" priority="106">
      <formula>(COUNTIF($Q$18:$Q$60,A121)&gt;0)</formula>
    </cfRule>
  </conditionalFormatting>
  <conditionalFormatting sqref="A176:B181">
    <cfRule type="expression" dxfId="344" priority="418">
      <formula>(COUNTIF($Q$18:$Q$60,A176)&gt;0)</formula>
    </cfRule>
  </conditionalFormatting>
  <conditionalFormatting sqref="A176:B183">
    <cfRule type="cellIs" dxfId="343" priority="416" operator="lessThan">
      <formula>$M$2</formula>
    </cfRule>
  </conditionalFormatting>
  <conditionalFormatting sqref="A182:B183">
    <cfRule type="expression" dxfId="342" priority="417">
      <formula>(COUNTIF($Q$18:$Q$60,A176)&gt;0)</formula>
    </cfRule>
  </conditionalFormatting>
  <conditionalFormatting sqref="A185:B190">
    <cfRule type="expression" dxfId="341" priority="415">
      <formula>(COUNTIF($Q$18:$Q$60,A185)&gt;0)</formula>
    </cfRule>
  </conditionalFormatting>
  <conditionalFormatting sqref="A185:B192">
    <cfRule type="cellIs" dxfId="340" priority="103" operator="lessThan">
      <formula>$M$2</formula>
    </cfRule>
  </conditionalFormatting>
  <conditionalFormatting sqref="A191:B192">
    <cfRule type="expression" dxfId="339" priority="104">
      <formula>(COUNTIF($Q$18:$Q$60,A185)&gt;0)</formula>
    </cfRule>
  </conditionalFormatting>
  <conditionalFormatting sqref="A240:B245">
    <cfRule type="expression" dxfId="338" priority="412">
      <formula>(COUNTIF($Q$18:$Q$60,A240)&gt;0)</formula>
    </cfRule>
  </conditionalFormatting>
  <conditionalFormatting sqref="A240:B247">
    <cfRule type="cellIs" dxfId="337" priority="410" operator="lessThan">
      <formula>$M$2</formula>
    </cfRule>
  </conditionalFormatting>
  <conditionalFormatting sqref="A246:B247">
    <cfRule type="expression" dxfId="336" priority="411">
      <formula>(COUNTIF($Q$18:$Q$60,A240)&gt;0)</formula>
    </cfRule>
  </conditionalFormatting>
  <conditionalFormatting sqref="A249:B254">
    <cfRule type="expression" dxfId="335" priority="409">
      <formula>(COUNTIF($Q$18:$Q$60,A249)&gt;0)</formula>
    </cfRule>
  </conditionalFormatting>
  <conditionalFormatting sqref="A249:B256">
    <cfRule type="cellIs" dxfId="334" priority="101" operator="lessThan">
      <formula>$M$2</formula>
    </cfRule>
  </conditionalFormatting>
  <conditionalFormatting sqref="A255:B256">
    <cfRule type="expression" dxfId="333" priority="102">
      <formula>(COUNTIF($Q$18:$Q$60,A249)&gt;0)</formula>
    </cfRule>
  </conditionalFormatting>
  <conditionalFormatting sqref="A304:B309">
    <cfRule type="expression" dxfId="332" priority="406">
      <formula>(COUNTIF($Q$18:$Q$60,A304)&gt;0)</formula>
    </cfRule>
  </conditionalFormatting>
  <conditionalFormatting sqref="A304:B311">
    <cfRule type="cellIs" dxfId="331" priority="404" operator="lessThan">
      <formula>$M$2</formula>
    </cfRule>
  </conditionalFormatting>
  <conditionalFormatting sqref="A310:B311">
    <cfRule type="expression" dxfId="330" priority="405">
      <formula>(COUNTIF($Q$18:$Q$60,A304)&gt;0)</formula>
    </cfRule>
  </conditionalFormatting>
  <conditionalFormatting sqref="A313:B318">
    <cfRule type="expression" dxfId="329" priority="403">
      <formula>(COUNTIF($Q$18:$Q$60,A313)&gt;0)</formula>
    </cfRule>
  </conditionalFormatting>
  <conditionalFormatting sqref="A313:B320">
    <cfRule type="cellIs" dxfId="328" priority="401" operator="lessThan">
      <formula>$M$2</formula>
    </cfRule>
  </conditionalFormatting>
  <conditionalFormatting sqref="A319:B320">
    <cfRule type="expression" dxfId="327" priority="402">
      <formula>(COUNTIF($Q$18:$Q$60,A313)&gt;0)</formula>
    </cfRule>
  </conditionalFormatting>
  <conditionalFormatting sqref="A368:B373">
    <cfRule type="expression" dxfId="326" priority="400">
      <formula>(COUNTIF($Q$18:$Q$60,A368)&gt;0)</formula>
    </cfRule>
  </conditionalFormatting>
  <conditionalFormatting sqref="A368:B375">
    <cfRule type="cellIs" dxfId="325" priority="398" operator="lessThan">
      <formula>$M$2</formula>
    </cfRule>
  </conditionalFormatting>
  <conditionalFormatting sqref="A374:B375">
    <cfRule type="expression" dxfId="324" priority="399">
      <formula>(COUNTIF($Q$18:$Q$60,A368)&gt;0)</formula>
    </cfRule>
  </conditionalFormatting>
  <conditionalFormatting sqref="A377:B382">
    <cfRule type="expression" dxfId="323" priority="397">
      <formula>(COUNTIF($Q$18:$Q$60,A377)&gt;0)</formula>
    </cfRule>
  </conditionalFormatting>
  <conditionalFormatting sqref="A377:B384">
    <cfRule type="cellIs" dxfId="322" priority="395" operator="lessThan">
      <formula>$M$2</formula>
    </cfRule>
  </conditionalFormatting>
  <conditionalFormatting sqref="A383:B384">
    <cfRule type="expression" dxfId="321" priority="396">
      <formula>(COUNTIF($Q$18:$Q$60,A377)&gt;0)</formula>
    </cfRule>
  </conditionalFormatting>
  <conditionalFormatting sqref="A432:B437">
    <cfRule type="expression" dxfId="320" priority="394">
      <formula>(COUNTIF($Q$18:$Q$60,A432)&gt;0)</formula>
    </cfRule>
  </conditionalFormatting>
  <conditionalFormatting sqref="A432:B439">
    <cfRule type="cellIs" dxfId="319" priority="392" operator="lessThan">
      <formula>$M$2</formula>
    </cfRule>
  </conditionalFormatting>
  <conditionalFormatting sqref="A438:B439">
    <cfRule type="expression" dxfId="318" priority="393">
      <formula>(COUNTIF($Q$18:$Q$60,A432)&gt;0)</formula>
    </cfRule>
  </conditionalFormatting>
  <conditionalFormatting sqref="A441:B446">
    <cfRule type="expression" dxfId="317" priority="391">
      <formula>(COUNTIF($Q$18:$Q$60,A441)&gt;0)</formula>
    </cfRule>
  </conditionalFormatting>
  <conditionalFormatting sqref="A441:B448">
    <cfRule type="cellIs" dxfId="316" priority="389" operator="lessThan">
      <formula>$M$2</formula>
    </cfRule>
  </conditionalFormatting>
  <conditionalFormatting sqref="A447:B448">
    <cfRule type="expression" dxfId="315" priority="390">
      <formula>(COUNTIF($Q$18:$Q$60,A441)&gt;0)</formula>
    </cfRule>
  </conditionalFormatting>
  <conditionalFormatting sqref="A496:B501">
    <cfRule type="expression" dxfId="314" priority="388">
      <formula>(COUNTIF($Q$18:$Q$60,A496)&gt;0)</formula>
    </cfRule>
  </conditionalFormatting>
  <conditionalFormatting sqref="A496:B503">
    <cfRule type="cellIs" dxfId="313" priority="386" operator="lessThan">
      <formula>$M$2</formula>
    </cfRule>
  </conditionalFormatting>
  <conditionalFormatting sqref="A502:B503">
    <cfRule type="expression" dxfId="312" priority="387">
      <formula>(COUNTIF($Q$18:$Q$60,A496)&gt;0)</formula>
    </cfRule>
  </conditionalFormatting>
  <conditionalFormatting sqref="A505:B510">
    <cfRule type="expression" dxfId="311" priority="385">
      <formula>(COUNTIF($Q$18:$Q$60,A505)&gt;0)</formula>
    </cfRule>
  </conditionalFormatting>
  <conditionalFormatting sqref="A505:B512">
    <cfRule type="cellIs" dxfId="310" priority="383" operator="lessThan">
      <formula>$M$2</formula>
    </cfRule>
  </conditionalFormatting>
  <conditionalFormatting sqref="A511:B512">
    <cfRule type="expression" dxfId="309" priority="384">
      <formula>(COUNTIF($Q$18:$Q$60,A505)&gt;0)</formula>
    </cfRule>
  </conditionalFormatting>
  <conditionalFormatting sqref="A560:B565">
    <cfRule type="expression" dxfId="308" priority="382">
      <formula>(COUNTIF($Q$18:$Q$60,A560)&gt;0)</formula>
    </cfRule>
  </conditionalFormatting>
  <conditionalFormatting sqref="A560:B567">
    <cfRule type="cellIs" dxfId="307" priority="380" operator="lessThan">
      <formula>$M$2</formula>
    </cfRule>
  </conditionalFormatting>
  <conditionalFormatting sqref="A566:B567">
    <cfRule type="expression" dxfId="306" priority="381">
      <formula>(COUNTIF($Q$18:$Q$60,A560)&gt;0)</formula>
    </cfRule>
  </conditionalFormatting>
  <conditionalFormatting sqref="A569:B574">
    <cfRule type="expression" dxfId="305" priority="379">
      <formula>(COUNTIF($Q$18:$Q$60,A569)&gt;0)</formula>
    </cfRule>
  </conditionalFormatting>
  <conditionalFormatting sqref="A569:B576">
    <cfRule type="cellIs" dxfId="304" priority="377" operator="lessThan">
      <formula>$M$2</formula>
    </cfRule>
  </conditionalFormatting>
  <conditionalFormatting sqref="A575:B576">
    <cfRule type="expression" dxfId="303" priority="378">
      <formula>(COUNTIF($Q$18:$Q$60,A569)&gt;0)</formula>
    </cfRule>
  </conditionalFormatting>
  <conditionalFormatting sqref="A624:B629">
    <cfRule type="expression" dxfId="302" priority="376">
      <formula>(COUNTIF($Q$18:$Q$60,A624)&gt;0)</formula>
    </cfRule>
  </conditionalFormatting>
  <conditionalFormatting sqref="A624:B631">
    <cfRule type="cellIs" dxfId="301" priority="374" operator="lessThan">
      <formula>$M$2</formula>
    </cfRule>
  </conditionalFormatting>
  <conditionalFormatting sqref="A630:B631">
    <cfRule type="expression" dxfId="300" priority="375">
      <formula>(COUNTIF($Q$18:$Q$60,A624)&gt;0)</formula>
    </cfRule>
  </conditionalFormatting>
  <conditionalFormatting sqref="A633:B638">
    <cfRule type="expression" dxfId="299" priority="373">
      <formula>(COUNTIF($Q$18:$Q$60,A633)&gt;0)</formula>
    </cfRule>
  </conditionalFormatting>
  <conditionalFormatting sqref="A633:B640">
    <cfRule type="cellIs" dxfId="298" priority="371" operator="lessThan">
      <formula>$M$2</formula>
    </cfRule>
  </conditionalFormatting>
  <conditionalFormatting sqref="A639:B640">
    <cfRule type="expression" dxfId="297" priority="372">
      <formula>(COUNTIF($Q$18:$Q$60,A633)&gt;0)</formula>
    </cfRule>
  </conditionalFormatting>
  <conditionalFormatting sqref="A688:B693">
    <cfRule type="expression" dxfId="296" priority="370">
      <formula>(COUNTIF($Q$18:$Q$60,A688)&gt;0)</formula>
    </cfRule>
  </conditionalFormatting>
  <conditionalFormatting sqref="A688:B695">
    <cfRule type="cellIs" dxfId="295" priority="368" operator="lessThan">
      <formula>$M$2</formula>
    </cfRule>
  </conditionalFormatting>
  <conditionalFormatting sqref="A694:B695">
    <cfRule type="expression" dxfId="294" priority="369">
      <formula>(COUNTIF($Q$18:$Q$60,A688)&gt;0)</formula>
    </cfRule>
  </conditionalFormatting>
  <conditionalFormatting sqref="A697:B702">
    <cfRule type="expression" dxfId="293" priority="367">
      <formula>(COUNTIF($Q$18:$Q$60,A697)&gt;0)</formula>
    </cfRule>
  </conditionalFormatting>
  <conditionalFormatting sqref="A697:B704">
    <cfRule type="cellIs" dxfId="292" priority="365" operator="lessThan">
      <formula>$M$2</formula>
    </cfRule>
  </conditionalFormatting>
  <conditionalFormatting sqref="A703:B704">
    <cfRule type="expression" dxfId="291" priority="366">
      <formula>(COUNTIF($Q$18:$Q$60,A697)&gt;0)</formula>
    </cfRule>
  </conditionalFormatting>
  <conditionalFormatting sqref="A752:B757">
    <cfRule type="expression" dxfId="290" priority="364">
      <formula>(COUNTIF($Q$18:$Q$60,A752)&gt;0)</formula>
    </cfRule>
  </conditionalFormatting>
  <conditionalFormatting sqref="A752:B759">
    <cfRule type="cellIs" dxfId="289" priority="362" operator="lessThan">
      <formula>$M$2</formula>
    </cfRule>
  </conditionalFormatting>
  <conditionalFormatting sqref="A758:B759">
    <cfRule type="expression" dxfId="288" priority="363">
      <formula>(COUNTIF($Q$18:$Q$60,A752)&gt;0)</formula>
    </cfRule>
  </conditionalFormatting>
  <conditionalFormatting sqref="A761:B766">
    <cfRule type="expression" dxfId="287" priority="361">
      <formula>(COUNTIF($Q$18:$Q$60,A761)&gt;0)</formula>
    </cfRule>
  </conditionalFormatting>
  <conditionalFormatting sqref="A761:B768">
    <cfRule type="cellIs" dxfId="286" priority="359" operator="lessThan">
      <formula>$M$2</formula>
    </cfRule>
  </conditionalFormatting>
  <conditionalFormatting sqref="A767:B768">
    <cfRule type="expression" dxfId="285" priority="360">
      <formula>(COUNTIF($Q$18:$Q$60,A761)&gt;0)</formula>
    </cfRule>
  </conditionalFormatting>
  <conditionalFormatting sqref="A816:B821">
    <cfRule type="expression" dxfId="284" priority="358">
      <formula>(COUNTIF($Q$18:$Q$60,A816)&gt;0)</formula>
    </cfRule>
  </conditionalFormatting>
  <conditionalFormatting sqref="A816:B823">
    <cfRule type="cellIs" dxfId="283" priority="356" operator="lessThan">
      <formula>$M$2</formula>
    </cfRule>
  </conditionalFormatting>
  <conditionalFormatting sqref="A822:B823">
    <cfRule type="expression" dxfId="282" priority="357">
      <formula>(COUNTIF($Q$18:$Q$60,A816)&gt;0)</formula>
    </cfRule>
  </conditionalFormatting>
  <conditionalFormatting sqref="A825:B830">
    <cfRule type="expression" dxfId="281" priority="355">
      <formula>(COUNTIF($Q$18:$Q$60,A825)&gt;0)</formula>
    </cfRule>
  </conditionalFormatting>
  <conditionalFormatting sqref="A825:B832">
    <cfRule type="cellIs" dxfId="280" priority="353" operator="lessThan">
      <formula>$M$2</formula>
    </cfRule>
  </conditionalFormatting>
  <conditionalFormatting sqref="A831:B832">
    <cfRule type="expression" dxfId="279" priority="354">
      <formula>(COUNTIF($Q$18:$Q$60,A825)&gt;0)</formula>
    </cfRule>
  </conditionalFormatting>
  <conditionalFormatting sqref="A880:B885">
    <cfRule type="expression" dxfId="278" priority="352">
      <formula>(COUNTIF($Q$18:$Q$60,A880)&gt;0)</formula>
    </cfRule>
  </conditionalFormatting>
  <conditionalFormatting sqref="A880:B887">
    <cfRule type="cellIs" dxfId="277" priority="350" operator="lessThan">
      <formula>$M$2</formula>
    </cfRule>
  </conditionalFormatting>
  <conditionalFormatting sqref="A886:B887">
    <cfRule type="expression" dxfId="276" priority="351">
      <formula>(COUNTIF($Q$18:$Q$60,A880)&gt;0)</formula>
    </cfRule>
  </conditionalFormatting>
  <conditionalFormatting sqref="A889:B894">
    <cfRule type="expression" dxfId="275" priority="349">
      <formula>(COUNTIF($Q$18:$Q$60,A889)&gt;0)</formula>
    </cfRule>
  </conditionalFormatting>
  <conditionalFormatting sqref="A889:B896">
    <cfRule type="cellIs" dxfId="274" priority="347" operator="lessThan">
      <formula>$M$2</formula>
    </cfRule>
  </conditionalFormatting>
  <conditionalFormatting sqref="A895:B896">
    <cfRule type="expression" dxfId="273" priority="348">
      <formula>(COUNTIF($Q$18:$Q$60,A889)&gt;0)</formula>
    </cfRule>
  </conditionalFormatting>
  <conditionalFormatting sqref="A944:B949">
    <cfRule type="expression" dxfId="272" priority="346">
      <formula>(COUNTIF($Q$18:$Q$60,A944)&gt;0)</formula>
    </cfRule>
  </conditionalFormatting>
  <conditionalFormatting sqref="A944:B951">
    <cfRule type="cellIs" dxfId="271" priority="344" operator="lessThan">
      <formula>$M$2</formula>
    </cfRule>
  </conditionalFormatting>
  <conditionalFormatting sqref="A950:B951">
    <cfRule type="expression" dxfId="270" priority="345">
      <formula>(COUNTIF($Q$18:$Q$60,A944)&gt;0)</formula>
    </cfRule>
  </conditionalFormatting>
  <conditionalFormatting sqref="A953:B958">
    <cfRule type="expression" dxfId="269" priority="343">
      <formula>(COUNTIF($Q$18:$Q$60,A953)&gt;0)</formula>
    </cfRule>
  </conditionalFormatting>
  <conditionalFormatting sqref="A953:B960">
    <cfRule type="cellIs" dxfId="268" priority="341" operator="lessThan">
      <formula>$M$2</formula>
    </cfRule>
  </conditionalFormatting>
  <conditionalFormatting sqref="A959:B960">
    <cfRule type="expression" dxfId="267" priority="342">
      <formula>(COUNTIF($Q$18:$Q$60,A953)&gt;0)</formula>
    </cfRule>
  </conditionalFormatting>
  <conditionalFormatting sqref="A1008:B1013">
    <cfRule type="expression" dxfId="266" priority="340">
      <formula>(COUNTIF($Q$18:$Q$60,A1008)&gt;0)</formula>
    </cfRule>
  </conditionalFormatting>
  <conditionalFormatting sqref="A1008:B1015">
    <cfRule type="cellIs" dxfId="265" priority="338" operator="lessThan">
      <formula>$M$2</formula>
    </cfRule>
  </conditionalFormatting>
  <conditionalFormatting sqref="A1014:B1015">
    <cfRule type="expression" dxfId="264" priority="339">
      <formula>(COUNTIF($Q$18:$Q$60,A1008)&gt;0)</formula>
    </cfRule>
  </conditionalFormatting>
  <conditionalFormatting sqref="A1017:B1022">
    <cfRule type="expression" dxfId="263" priority="337">
      <formula>(COUNTIF($Q$18:$Q$60,A1017)&gt;0)</formula>
    </cfRule>
  </conditionalFormatting>
  <conditionalFormatting sqref="A1017:B1024">
    <cfRule type="cellIs" dxfId="262" priority="335" operator="lessThan">
      <formula>$M$2</formula>
    </cfRule>
  </conditionalFormatting>
  <conditionalFormatting sqref="A1023:B1024">
    <cfRule type="expression" dxfId="261" priority="336">
      <formula>(COUNTIF($Q$18:$Q$60,A1017)&gt;0)</formula>
    </cfRule>
  </conditionalFormatting>
  <conditionalFormatting sqref="A1072:B1077">
    <cfRule type="expression" dxfId="260" priority="334">
      <formula>(COUNTIF($Q$18:$Q$60,A1072)&gt;0)</formula>
    </cfRule>
  </conditionalFormatting>
  <conditionalFormatting sqref="A1072:B1079">
    <cfRule type="cellIs" dxfId="259" priority="332" operator="lessThan">
      <formula>$M$2</formula>
    </cfRule>
  </conditionalFormatting>
  <conditionalFormatting sqref="A1078:B1079">
    <cfRule type="expression" dxfId="258" priority="333">
      <formula>(COUNTIF($Q$18:$Q$60,A1072)&gt;0)</formula>
    </cfRule>
  </conditionalFormatting>
  <conditionalFormatting sqref="A1081:B1086">
    <cfRule type="expression" dxfId="257" priority="331">
      <formula>(COUNTIF($Q$18:$Q$60,A1081)&gt;0)</formula>
    </cfRule>
  </conditionalFormatting>
  <conditionalFormatting sqref="A1081:B1088">
    <cfRule type="cellIs" dxfId="256" priority="329" operator="lessThan">
      <formula>$M$2</formula>
    </cfRule>
  </conditionalFormatting>
  <conditionalFormatting sqref="A1087:B1088">
    <cfRule type="expression" dxfId="255" priority="330">
      <formula>(COUNTIF($Q$18:$Q$60,A1081)&gt;0)</formula>
    </cfRule>
  </conditionalFormatting>
  <conditionalFormatting sqref="A1136:B1141">
    <cfRule type="expression" dxfId="254" priority="328">
      <formula>(COUNTIF($Q$18:$Q$60,A1136)&gt;0)</formula>
    </cfRule>
  </conditionalFormatting>
  <conditionalFormatting sqref="A1136:B1143">
    <cfRule type="cellIs" dxfId="253" priority="326" operator="lessThan">
      <formula>$M$2</formula>
    </cfRule>
  </conditionalFormatting>
  <conditionalFormatting sqref="A1142:B1143">
    <cfRule type="expression" dxfId="252" priority="327">
      <formula>(COUNTIF($Q$18:$Q$60,A1136)&gt;0)</formula>
    </cfRule>
  </conditionalFormatting>
  <conditionalFormatting sqref="A1145:B1150">
    <cfRule type="expression" dxfId="251" priority="325">
      <formula>(COUNTIF($Q$18:$Q$60,A1145)&gt;0)</formula>
    </cfRule>
  </conditionalFormatting>
  <conditionalFormatting sqref="A1145:B1152">
    <cfRule type="cellIs" dxfId="250" priority="323" operator="lessThan">
      <formula>$M$2</formula>
    </cfRule>
  </conditionalFormatting>
  <conditionalFormatting sqref="A1151:B1152">
    <cfRule type="expression" dxfId="249" priority="324">
      <formula>(COUNTIF($Q$18:$Q$60,A1145)&gt;0)</formula>
    </cfRule>
  </conditionalFormatting>
  <conditionalFormatting sqref="A1200:B1205">
    <cfRule type="expression" dxfId="248" priority="322">
      <formula>(COUNTIF($Q$18:$Q$60,A1200)&gt;0)</formula>
    </cfRule>
  </conditionalFormatting>
  <conditionalFormatting sqref="A1200:B1207">
    <cfRule type="cellIs" dxfId="247" priority="320" operator="lessThan">
      <formula>$M$2</formula>
    </cfRule>
  </conditionalFormatting>
  <conditionalFormatting sqref="A1206:B1207">
    <cfRule type="expression" dxfId="246" priority="321">
      <formula>(COUNTIF($Q$18:$Q$60,A1200)&gt;0)</formula>
    </cfRule>
  </conditionalFormatting>
  <conditionalFormatting sqref="A1209:B1214">
    <cfRule type="expression" dxfId="245" priority="319">
      <formula>(COUNTIF($Q$18:$Q$60,A1209)&gt;0)</formula>
    </cfRule>
  </conditionalFormatting>
  <conditionalFormatting sqref="A1209:B1216">
    <cfRule type="cellIs" dxfId="244" priority="317" operator="lessThan">
      <formula>$M$2</formula>
    </cfRule>
  </conditionalFormatting>
  <conditionalFormatting sqref="A1215:B1216">
    <cfRule type="expression" dxfId="243" priority="318">
      <formula>(COUNTIF($Q$18:$Q$60,A1209)&gt;0)</formula>
    </cfRule>
  </conditionalFormatting>
  <conditionalFormatting sqref="A1264:B1269">
    <cfRule type="expression" dxfId="242" priority="316">
      <formula>(COUNTIF($Q$18:$Q$60,A1264)&gt;0)</formula>
    </cfRule>
  </conditionalFormatting>
  <conditionalFormatting sqref="A1264:B1271">
    <cfRule type="cellIs" dxfId="241" priority="314" operator="lessThan">
      <formula>$M$2</formula>
    </cfRule>
  </conditionalFormatting>
  <conditionalFormatting sqref="A1270:B1271">
    <cfRule type="expression" dxfId="240" priority="315">
      <formula>(COUNTIF($Q$18:$Q$60,A1264)&gt;0)</formula>
    </cfRule>
  </conditionalFormatting>
  <conditionalFormatting sqref="A1273:B1278">
    <cfRule type="expression" dxfId="239" priority="313">
      <formula>(COUNTIF($Q$18:$Q$60,A1273)&gt;0)</formula>
    </cfRule>
  </conditionalFormatting>
  <conditionalFormatting sqref="A1273:B1280">
    <cfRule type="cellIs" dxfId="238" priority="311" operator="lessThan">
      <formula>$M$2</formula>
    </cfRule>
  </conditionalFormatting>
  <conditionalFormatting sqref="A1279:B1280">
    <cfRule type="expression" dxfId="237" priority="312">
      <formula>(COUNTIF($Q$18:$Q$60,A1273)&gt;0)</formula>
    </cfRule>
  </conditionalFormatting>
  <conditionalFormatting sqref="A1328:B1333">
    <cfRule type="expression" dxfId="236" priority="310">
      <formula>(COUNTIF($Q$18:$Q$60,A1328)&gt;0)</formula>
    </cfRule>
  </conditionalFormatting>
  <conditionalFormatting sqref="A1328:B1335">
    <cfRule type="cellIs" dxfId="235" priority="308" operator="lessThan">
      <formula>$M$2</formula>
    </cfRule>
  </conditionalFormatting>
  <conditionalFormatting sqref="A1334:B1335">
    <cfRule type="expression" dxfId="234" priority="309">
      <formula>(COUNTIF($Q$18:$Q$60,A1328)&gt;0)</formula>
    </cfRule>
  </conditionalFormatting>
  <conditionalFormatting sqref="A1337:B1342">
    <cfRule type="expression" dxfId="233" priority="307">
      <formula>(COUNTIF($Q$18:$Q$60,A1337)&gt;0)</formula>
    </cfRule>
  </conditionalFormatting>
  <conditionalFormatting sqref="A1337:B1344">
    <cfRule type="cellIs" dxfId="232" priority="305" operator="lessThan">
      <formula>$M$2</formula>
    </cfRule>
  </conditionalFormatting>
  <conditionalFormatting sqref="A1343:B1344">
    <cfRule type="expression" dxfId="231" priority="306">
      <formula>(COUNTIF($Q$18:$Q$60,A1337)&gt;0)</formula>
    </cfRule>
  </conditionalFormatting>
  <conditionalFormatting sqref="A1392:B1397">
    <cfRule type="expression" dxfId="230" priority="304">
      <formula>(COUNTIF($Q$18:$Q$60,A1392)&gt;0)</formula>
    </cfRule>
  </conditionalFormatting>
  <conditionalFormatting sqref="A1392:B1399">
    <cfRule type="cellIs" dxfId="229" priority="302" operator="lessThan">
      <formula>$M$2</formula>
    </cfRule>
  </conditionalFormatting>
  <conditionalFormatting sqref="A1398:B1399">
    <cfRule type="expression" dxfId="228" priority="303">
      <formula>(COUNTIF($Q$18:$Q$60,A1392)&gt;0)</formula>
    </cfRule>
  </conditionalFormatting>
  <conditionalFormatting sqref="A1401:B1406">
    <cfRule type="expression" dxfId="227" priority="301">
      <formula>(COUNTIF($Q$18:$Q$60,A1401)&gt;0)</formula>
    </cfRule>
  </conditionalFormatting>
  <conditionalFormatting sqref="A1401:B1408">
    <cfRule type="cellIs" dxfId="226" priority="299" operator="lessThan">
      <formula>$M$2</formula>
    </cfRule>
  </conditionalFormatting>
  <conditionalFormatting sqref="A1407:B1408">
    <cfRule type="expression" dxfId="225" priority="300">
      <formula>(COUNTIF($Q$18:$Q$60,A1401)&gt;0)</formula>
    </cfRule>
  </conditionalFormatting>
  <conditionalFormatting sqref="A1456:B1461">
    <cfRule type="expression" dxfId="224" priority="298">
      <formula>(COUNTIF($Q$18:$Q$60,A1456)&gt;0)</formula>
    </cfRule>
  </conditionalFormatting>
  <conditionalFormatting sqref="A1456:B1463">
    <cfRule type="cellIs" dxfId="223" priority="296" operator="lessThan">
      <formula>$M$2</formula>
    </cfRule>
  </conditionalFormatting>
  <conditionalFormatting sqref="A1462:B1463">
    <cfRule type="expression" dxfId="222" priority="297">
      <formula>(COUNTIF($Q$18:$Q$60,A1456)&gt;0)</formula>
    </cfRule>
  </conditionalFormatting>
  <conditionalFormatting sqref="A1465:B1470">
    <cfRule type="expression" dxfId="221" priority="295">
      <formula>(COUNTIF($Q$18:$Q$60,A1465)&gt;0)</formula>
    </cfRule>
  </conditionalFormatting>
  <conditionalFormatting sqref="A1465:B1472">
    <cfRule type="cellIs" dxfId="220" priority="293" operator="lessThan">
      <formula>$M$2</formula>
    </cfRule>
  </conditionalFormatting>
  <conditionalFormatting sqref="A1471:B1472">
    <cfRule type="expression" dxfId="219" priority="294">
      <formula>(COUNTIF($Q$18:$Q$60,A1465)&gt;0)</formula>
    </cfRule>
  </conditionalFormatting>
  <conditionalFormatting sqref="A1520:B1525">
    <cfRule type="expression" dxfId="218" priority="292">
      <formula>(COUNTIF($Q$18:$Q$60,A1520)&gt;0)</formula>
    </cfRule>
  </conditionalFormatting>
  <conditionalFormatting sqref="A1520:B1527">
    <cfRule type="cellIs" dxfId="217" priority="290" operator="lessThan">
      <formula>$M$2</formula>
    </cfRule>
  </conditionalFormatting>
  <conditionalFormatting sqref="A1526:B1527">
    <cfRule type="expression" dxfId="216" priority="291">
      <formula>(COUNTIF($Q$18:$Q$60,A1520)&gt;0)</formula>
    </cfRule>
  </conditionalFormatting>
  <conditionalFormatting sqref="A1529:B1534">
    <cfRule type="expression" dxfId="215" priority="289">
      <formula>(COUNTIF($Q$18:$Q$60,A1529)&gt;0)</formula>
    </cfRule>
  </conditionalFormatting>
  <conditionalFormatting sqref="A1529:B1536">
    <cfRule type="cellIs" dxfId="214" priority="287" operator="lessThan">
      <formula>$M$2</formula>
    </cfRule>
  </conditionalFormatting>
  <conditionalFormatting sqref="A1535:B1536">
    <cfRule type="expression" dxfId="213" priority="288">
      <formula>(COUNTIF($Q$18:$Q$60,A1529)&gt;0)</formula>
    </cfRule>
  </conditionalFormatting>
  <conditionalFormatting sqref="A1584:B1589">
    <cfRule type="expression" dxfId="212" priority="286">
      <formula>(COUNTIF($Q$18:$Q$60,A1584)&gt;0)</formula>
    </cfRule>
  </conditionalFormatting>
  <conditionalFormatting sqref="A1584:B1591">
    <cfRule type="cellIs" dxfId="211" priority="284" operator="lessThan">
      <formula>$M$2</formula>
    </cfRule>
  </conditionalFormatting>
  <conditionalFormatting sqref="A1590:B1591">
    <cfRule type="expression" dxfId="210" priority="285">
      <formula>(COUNTIF($Q$18:$Q$60,A1584)&gt;0)</formula>
    </cfRule>
  </conditionalFormatting>
  <conditionalFormatting sqref="A1593:B1598">
    <cfRule type="expression" dxfId="209" priority="283">
      <formula>(COUNTIF($Q$18:$Q$60,A1593)&gt;0)</formula>
    </cfRule>
  </conditionalFormatting>
  <conditionalFormatting sqref="A1593:B1600">
    <cfRule type="cellIs" dxfId="208" priority="281" operator="lessThan">
      <formula>$M$2</formula>
    </cfRule>
  </conditionalFormatting>
  <conditionalFormatting sqref="A1599:B1600">
    <cfRule type="expression" dxfId="207" priority="282">
      <formula>(COUNTIF($Q$18:$Q$60,A1593)&gt;0)</formula>
    </cfRule>
  </conditionalFormatting>
  <conditionalFormatting sqref="A1648:B1653">
    <cfRule type="expression" dxfId="206" priority="280">
      <formula>(COUNTIF($Q$18:$Q$60,A1648)&gt;0)</formula>
    </cfRule>
  </conditionalFormatting>
  <conditionalFormatting sqref="A1648:B1655">
    <cfRule type="cellIs" dxfId="205" priority="278" operator="lessThan">
      <formula>$M$2</formula>
    </cfRule>
  </conditionalFormatting>
  <conditionalFormatting sqref="A1654:B1655">
    <cfRule type="expression" dxfId="204" priority="279">
      <formula>(COUNTIF($Q$18:$Q$60,A1648)&gt;0)</formula>
    </cfRule>
  </conditionalFormatting>
  <conditionalFormatting sqref="A1657:B1662">
    <cfRule type="expression" dxfId="203" priority="277">
      <formula>(COUNTIF($Q$18:$Q$60,A1657)&gt;0)</formula>
    </cfRule>
  </conditionalFormatting>
  <conditionalFormatting sqref="A1657:B1664">
    <cfRule type="cellIs" dxfId="202" priority="275" operator="lessThan">
      <formula>$M$2</formula>
    </cfRule>
  </conditionalFormatting>
  <conditionalFormatting sqref="A1663:B1664">
    <cfRule type="expression" dxfId="201" priority="276">
      <formula>(COUNTIF($Q$18:$Q$60,A1657)&gt;0)</formula>
    </cfRule>
  </conditionalFormatting>
  <conditionalFormatting sqref="A1712:B1717">
    <cfRule type="expression" dxfId="200" priority="274">
      <formula>(COUNTIF($Q$18:$Q$60,A1712)&gt;0)</formula>
    </cfRule>
  </conditionalFormatting>
  <conditionalFormatting sqref="A1712:B1719">
    <cfRule type="cellIs" dxfId="199" priority="272" operator="lessThan">
      <formula>$M$2</formula>
    </cfRule>
  </conditionalFormatting>
  <conditionalFormatting sqref="A1718:B1719">
    <cfRule type="expression" dxfId="198" priority="273">
      <formula>(COUNTIF($Q$18:$Q$60,A1712)&gt;0)</formula>
    </cfRule>
  </conditionalFormatting>
  <conditionalFormatting sqref="A1721:B1726">
    <cfRule type="expression" dxfId="197" priority="271">
      <formula>(COUNTIF($Q$18:$Q$60,A1721)&gt;0)</formula>
    </cfRule>
  </conditionalFormatting>
  <conditionalFormatting sqref="A1721:B1728">
    <cfRule type="cellIs" dxfId="196" priority="269" operator="lessThan">
      <formula>$M$2</formula>
    </cfRule>
  </conditionalFormatting>
  <conditionalFormatting sqref="A1727:B1728">
    <cfRule type="expression" dxfId="195" priority="270">
      <formula>(COUNTIF($Q$18:$Q$60,A1721)&gt;0)</formula>
    </cfRule>
  </conditionalFormatting>
  <conditionalFormatting sqref="A1776:B1781">
    <cfRule type="expression" dxfId="194" priority="268">
      <formula>(COUNTIF($Q$18:$Q$60,A1776)&gt;0)</formula>
    </cfRule>
  </conditionalFormatting>
  <conditionalFormatting sqref="A1776:B1783">
    <cfRule type="cellIs" dxfId="193" priority="266" operator="lessThan">
      <formula>$M$2</formula>
    </cfRule>
  </conditionalFormatting>
  <conditionalFormatting sqref="A1782:B1783">
    <cfRule type="expression" dxfId="192" priority="267">
      <formula>(COUNTIF($Q$18:$Q$60,A1776)&gt;0)</formula>
    </cfRule>
  </conditionalFormatting>
  <conditionalFormatting sqref="A1785:B1790">
    <cfRule type="expression" dxfId="191" priority="265">
      <formula>(COUNTIF($Q$18:$Q$60,A1785)&gt;0)</formula>
    </cfRule>
  </conditionalFormatting>
  <conditionalFormatting sqref="A1785:B1792">
    <cfRule type="cellIs" dxfId="190" priority="263" operator="lessThan">
      <formula>$M$2</formula>
    </cfRule>
  </conditionalFormatting>
  <conditionalFormatting sqref="A1791:B1792">
    <cfRule type="expression" dxfId="189" priority="264">
      <formula>(COUNTIF($Q$18:$Q$60,A1785)&gt;0)</formula>
    </cfRule>
  </conditionalFormatting>
  <conditionalFormatting sqref="A1840:B1845">
    <cfRule type="expression" dxfId="188" priority="262">
      <formula>(COUNTIF($Q$18:$Q$60,A1840)&gt;0)</formula>
    </cfRule>
  </conditionalFormatting>
  <conditionalFormatting sqref="A1840:B1847">
    <cfRule type="cellIs" dxfId="187" priority="260" operator="lessThan">
      <formula>$M$2</formula>
    </cfRule>
  </conditionalFormatting>
  <conditionalFormatting sqref="A1846:B1847">
    <cfRule type="expression" dxfId="186" priority="261">
      <formula>(COUNTIF($Q$18:$Q$60,A1840)&gt;0)</formula>
    </cfRule>
  </conditionalFormatting>
  <conditionalFormatting sqref="A1849:B1854">
    <cfRule type="expression" dxfId="185" priority="259">
      <formula>(COUNTIF($Q$18:$Q$60,A1849)&gt;0)</formula>
    </cfRule>
  </conditionalFormatting>
  <conditionalFormatting sqref="A1849:B1856">
    <cfRule type="cellIs" dxfId="184" priority="257" operator="lessThan">
      <formula>$M$2</formula>
    </cfRule>
  </conditionalFormatting>
  <conditionalFormatting sqref="A1855:B1856">
    <cfRule type="expression" dxfId="183" priority="258">
      <formula>(COUNTIF($Q$18:$Q$60,A1849)&gt;0)</formula>
    </cfRule>
  </conditionalFormatting>
  <conditionalFormatting sqref="A1904:B1909">
    <cfRule type="expression" dxfId="182" priority="256">
      <formula>(COUNTIF($Q$18:$Q$60,A1904)&gt;0)</formula>
    </cfRule>
  </conditionalFormatting>
  <conditionalFormatting sqref="A1904:B1911">
    <cfRule type="cellIs" dxfId="181" priority="254" operator="lessThan">
      <formula>$M$2</formula>
    </cfRule>
  </conditionalFormatting>
  <conditionalFormatting sqref="A1910:B1911">
    <cfRule type="expression" dxfId="180" priority="255">
      <formula>(COUNTIF($Q$18:$Q$60,A1904)&gt;0)</formula>
    </cfRule>
  </conditionalFormatting>
  <conditionalFormatting sqref="A1913:B1918">
    <cfRule type="expression" dxfId="179" priority="253">
      <formula>(COUNTIF($Q$18:$Q$60,A1913)&gt;0)</formula>
    </cfRule>
  </conditionalFormatting>
  <conditionalFormatting sqref="A1913:B1920">
    <cfRule type="cellIs" dxfId="178" priority="251" operator="lessThan">
      <formula>$M$2</formula>
    </cfRule>
  </conditionalFormatting>
  <conditionalFormatting sqref="A1919:B1920">
    <cfRule type="expression" dxfId="177" priority="252">
      <formula>(COUNTIF($Q$18:$Q$60,A1913)&gt;0)</formula>
    </cfRule>
  </conditionalFormatting>
  <conditionalFormatting sqref="A1968:B1973">
    <cfRule type="expression" dxfId="176" priority="250">
      <formula>(COUNTIF($Q$18:$Q$60,A1968)&gt;0)</formula>
    </cfRule>
  </conditionalFormatting>
  <conditionalFormatting sqref="A1968:B1975">
    <cfRule type="cellIs" dxfId="175" priority="248" operator="lessThan">
      <formula>$M$2</formula>
    </cfRule>
  </conditionalFormatting>
  <conditionalFormatting sqref="A1974:B1975">
    <cfRule type="expression" dxfId="174" priority="249">
      <formula>(COUNTIF($Q$18:$Q$60,A1968)&gt;0)</formula>
    </cfRule>
  </conditionalFormatting>
  <conditionalFormatting sqref="A1977:B1982">
    <cfRule type="expression" dxfId="173" priority="247">
      <formula>(COUNTIF($Q$18:$Q$60,A1977)&gt;0)</formula>
    </cfRule>
  </conditionalFormatting>
  <conditionalFormatting sqref="A1977:B1984">
    <cfRule type="cellIs" dxfId="172" priority="245" operator="lessThan">
      <formula>$M$2</formula>
    </cfRule>
  </conditionalFormatting>
  <conditionalFormatting sqref="A1983:B1984">
    <cfRule type="expression" dxfId="171" priority="246">
      <formula>(COUNTIF($Q$18:$Q$60,A1977)&gt;0)</formula>
    </cfRule>
  </conditionalFormatting>
  <conditionalFormatting sqref="A2032:B2037">
    <cfRule type="expression" dxfId="170" priority="244">
      <formula>(COUNTIF($Q$18:$Q$60,A2032)&gt;0)</formula>
    </cfRule>
  </conditionalFormatting>
  <conditionalFormatting sqref="A2032:B2039">
    <cfRule type="cellIs" dxfId="169" priority="242" operator="lessThan">
      <formula>$M$2</formula>
    </cfRule>
  </conditionalFormatting>
  <conditionalFormatting sqref="A2038:B2039">
    <cfRule type="expression" dxfId="168" priority="243">
      <formula>(COUNTIF($Q$18:$Q$60,A2032)&gt;0)</formula>
    </cfRule>
  </conditionalFormatting>
  <conditionalFormatting sqref="A2041:B2046">
    <cfRule type="expression" dxfId="167" priority="241">
      <formula>(COUNTIF($Q$18:$Q$60,A2041)&gt;0)</formula>
    </cfRule>
  </conditionalFormatting>
  <conditionalFormatting sqref="A2041:B2048">
    <cfRule type="cellIs" dxfId="166" priority="239" operator="lessThan">
      <formula>$M$2</formula>
    </cfRule>
  </conditionalFormatting>
  <conditionalFormatting sqref="A2047:B2048">
    <cfRule type="expression" dxfId="165" priority="240">
      <formula>(COUNTIF($Q$18:$Q$60,A2041)&gt;0)</formula>
    </cfRule>
  </conditionalFormatting>
  <conditionalFormatting sqref="A2096:B2101">
    <cfRule type="expression" dxfId="164" priority="238">
      <formula>(COUNTIF($Q$18:$Q$60,A2096)&gt;0)</formula>
    </cfRule>
  </conditionalFormatting>
  <conditionalFormatting sqref="A2096:B2103">
    <cfRule type="cellIs" dxfId="163" priority="236" operator="lessThan">
      <formula>$M$2</formula>
    </cfRule>
  </conditionalFormatting>
  <conditionalFormatting sqref="A2102:B2103">
    <cfRule type="expression" dxfId="162" priority="237">
      <formula>(COUNTIF($Q$18:$Q$60,A2096)&gt;0)</formula>
    </cfRule>
  </conditionalFormatting>
  <conditionalFormatting sqref="A2105:B2110">
    <cfRule type="expression" dxfId="161" priority="235">
      <formula>(COUNTIF($Q$18:$Q$60,A2105)&gt;0)</formula>
    </cfRule>
  </conditionalFormatting>
  <conditionalFormatting sqref="A2105:B2112">
    <cfRule type="cellIs" dxfId="160" priority="233" operator="lessThan">
      <formula>$M$2</formula>
    </cfRule>
  </conditionalFormatting>
  <conditionalFormatting sqref="A2111:B2112">
    <cfRule type="expression" dxfId="159" priority="234">
      <formula>(COUNTIF($Q$18:$Q$60,A2105)&gt;0)</formula>
    </cfRule>
  </conditionalFormatting>
  <conditionalFormatting sqref="A2160:B2165">
    <cfRule type="expression" dxfId="158" priority="232">
      <formula>(COUNTIF($Q$18:$Q$60,A2160)&gt;0)</formula>
    </cfRule>
  </conditionalFormatting>
  <conditionalFormatting sqref="A2160:B2167">
    <cfRule type="cellIs" dxfId="157" priority="230" operator="lessThan">
      <formula>$M$2</formula>
    </cfRule>
  </conditionalFormatting>
  <conditionalFormatting sqref="A2166:B2167">
    <cfRule type="expression" dxfId="156" priority="231">
      <formula>(COUNTIF($Q$18:$Q$60,A2160)&gt;0)</formula>
    </cfRule>
  </conditionalFormatting>
  <conditionalFormatting sqref="A2169:B2174">
    <cfRule type="expression" dxfId="155" priority="229">
      <formula>(COUNTIF($Q$18:$Q$60,A2169)&gt;0)</formula>
    </cfRule>
  </conditionalFormatting>
  <conditionalFormatting sqref="A2169:B2176">
    <cfRule type="cellIs" dxfId="154" priority="227" operator="lessThan">
      <formula>$M$2</formula>
    </cfRule>
  </conditionalFormatting>
  <conditionalFormatting sqref="A2175:B2176">
    <cfRule type="expression" dxfId="153" priority="228">
      <formula>(COUNTIF($Q$18:$Q$60,A2169)&gt;0)</formula>
    </cfRule>
  </conditionalFormatting>
  <conditionalFormatting sqref="A2224:B2229">
    <cfRule type="expression" dxfId="152" priority="226">
      <formula>(COUNTIF($Q$18:$Q$60,A2224)&gt;0)</formula>
    </cfRule>
  </conditionalFormatting>
  <conditionalFormatting sqref="A2224:B2231">
    <cfRule type="cellIs" dxfId="151" priority="224" operator="lessThan">
      <formula>$M$2</formula>
    </cfRule>
  </conditionalFormatting>
  <conditionalFormatting sqref="A2230:B2231">
    <cfRule type="expression" dxfId="150" priority="225">
      <formula>(COUNTIF($Q$18:$Q$60,A2224)&gt;0)</formula>
    </cfRule>
  </conditionalFormatting>
  <conditionalFormatting sqref="A2233:B2238">
    <cfRule type="expression" dxfId="149" priority="223">
      <formula>(COUNTIF($Q$18:$Q$60,A2233)&gt;0)</formula>
    </cfRule>
  </conditionalFormatting>
  <conditionalFormatting sqref="A2233:B2240">
    <cfRule type="cellIs" dxfId="148" priority="221" operator="lessThan">
      <formula>$M$2</formula>
    </cfRule>
  </conditionalFormatting>
  <conditionalFormatting sqref="A2239:B2240">
    <cfRule type="expression" dxfId="147" priority="222">
      <formula>(COUNTIF($Q$18:$Q$60,A2233)&gt;0)</formula>
    </cfRule>
  </conditionalFormatting>
  <conditionalFormatting sqref="A2288:B2293">
    <cfRule type="expression" dxfId="146" priority="220">
      <formula>(COUNTIF($Q$18:$Q$60,A2288)&gt;0)</formula>
    </cfRule>
  </conditionalFormatting>
  <conditionalFormatting sqref="A2288:B2295">
    <cfRule type="cellIs" dxfId="145" priority="218" operator="lessThan">
      <formula>$M$2</formula>
    </cfRule>
  </conditionalFormatting>
  <conditionalFormatting sqref="A2294:B2295">
    <cfRule type="expression" dxfId="144" priority="219">
      <formula>(COUNTIF($Q$18:$Q$60,A2288)&gt;0)</formula>
    </cfRule>
  </conditionalFormatting>
  <conditionalFormatting sqref="A2297:B2302">
    <cfRule type="expression" dxfId="143" priority="217">
      <formula>(COUNTIF($Q$18:$Q$60,A2297)&gt;0)</formula>
    </cfRule>
  </conditionalFormatting>
  <conditionalFormatting sqref="A2297:B2304">
    <cfRule type="cellIs" dxfId="142" priority="215" operator="lessThan">
      <formula>$M$2</formula>
    </cfRule>
  </conditionalFormatting>
  <conditionalFormatting sqref="A2303:B2304">
    <cfRule type="expression" dxfId="141" priority="216">
      <formula>(COUNTIF($Q$18:$Q$60,A2297)&gt;0)</formula>
    </cfRule>
  </conditionalFormatting>
  <conditionalFormatting sqref="A2352:B2357">
    <cfRule type="expression" dxfId="140" priority="214">
      <formula>(COUNTIF($Q$18:$Q$60,A2352)&gt;0)</formula>
    </cfRule>
  </conditionalFormatting>
  <conditionalFormatting sqref="A2352:B2359">
    <cfRule type="cellIs" dxfId="139" priority="212" operator="lessThan">
      <formula>$M$2</formula>
    </cfRule>
  </conditionalFormatting>
  <conditionalFormatting sqref="A2358:B2359">
    <cfRule type="expression" dxfId="138" priority="213">
      <formula>(COUNTIF($Q$18:$Q$60,A2352)&gt;0)</formula>
    </cfRule>
  </conditionalFormatting>
  <conditionalFormatting sqref="A2361:B2366">
    <cfRule type="expression" dxfId="137" priority="211">
      <formula>(COUNTIF($Q$18:$Q$60,A2361)&gt;0)</formula>
    </cfRule>
  </conditionalFormatting>
  <conditionalFormatting sqref="A2361:B2368">
    <cfRule type="cellIs" dxfId="136" priority="209" operator="lessThan">
      <formula>$M$2</formula>
    </cfRule>
  </conditionalFormatting>
  <conditionalFormatting sqref="A2367:B2368">
    <cfRule type="expression" dxfId="135" priority="210">
      <formula>(COUNTIF($Q$18:$Q$60,A2361)&gt;0)</formula>
    </cfRule>
  </conditionalFormatting>
  <conditionalFormatting sqref="A2416:B2421">
    <cfRule type="expression" dxfId="134" priority="208">
      <formula>(COUNTIF($Q$18:$Q$60,A2416)&gt;0)</formula>
    </cfRule>
  </conditionalFormatting>
  <conditionalFormatting sqref="A2416:B2423">
    <cfRule type="cellIs" dxfId="133" priority="206" operator="lessThan">
      <formula>$M$2</formula>
    </cfRule>
  </conditionalFormatting>
  <conditionalFormatting sqref="A2422:B2423">
    <cfRule type="expression" dxfId="132" priority="207">
      <formula>(COUNTIF($Q$18:$Q$60,A2416)&gt;0)</formula>
    </cfRule>
  </conditionalFormatting>
  <conditionalFormatting sqref="A2425:B2430">
    <cfRule type="expression" dxfId="131" priority="205">
      <formula>(COUNTIF($Q$18:$Q$60,A2425)&gt;0)</formula>
    </cfRule>
  </conditionalFormatting>
  <conditionalFormatting sqref="A2425:B2432">
    <cfRule type="cellIs" dxfId="130" priority="203" operator="lessThan">
      <formula>$M$2</formula>
    </cfRule>
  </conditionalFormatting>
  <conditionalFormatting sqref="A2431:B2432">
    <cfRule type="expression" dxfId="129" priority="204">
      <formula>(COUNTIF($Q$18:$Q$60,A2425)&gt;0)</formula>
    </cfRule>
  </conditionalFormatting>
  <conditionalFormatting sqref="A2480:B2485">
    <cfRule type="expression" dxfId="128" priority="202">
      <formula>(COUNTIF($Q$18:$Q$60,A2480)&gt;0)</formula>
    </cfRule>
  </conditionalFormatting>
  <conditionalFormatting sqref="A2480:B2487">
    <cfRule type="cellIs" dxfId="127" priority="200" operator="lessThan">
      <formula>$M$2</formula>
    </cfRule>
  </conditionalFormatting>
  <conditionalFormatting sqref="A2486:B2487">
    <cfRule type="expression" dxfId="126" priority="201">
      <formula>(COUNTIF($Q$18:$Q$60,A2480)&gt;0)</formula>
    </cfRule>
  </conditionalFormatting>
  <conditionalFormatting sqref="A2489:B2494">
    <cfRule type="expression" dxfId="125" priority="199">
      <formula>(COUNTIF($Q$18:$Q$60,A2489)&gt;0)</formula>
    </cfRule>
  </conditionalFormatting>
  <conditionalFormatting sqref="A2489:B2496">
    <cfRule type="cellIs" dxfId="124" priority="197" operator="lessThan">
      <formula>$M$2</formula>
    </cfRule>
  </conditionalFormatting>
  <conditionalFormatting sqref="A2495:B2496">
    <cfRule type="expression" dxfId="123" priority="198">
      <formula>(COUNTIF($Q$18:$Q$60,A2489)&gt;0)</formula>
    </cfRule>
  </conditionalFormatting>
  <conditionalFormatting sqref="A2544:B2549">
    <cfRule type="expression" dxfId="122" priority="196">
      <formula>(COUNTIF($Q$18:$Q$60,A2544)&gt;0)</formula>
    </cfRule>
  </conditionalFormatting>
  <conditionalFormatting sqref="A2544:B2551">
    <cfRule type="cellIs" dxfId="121" priority="194" operator="lessThan">
      <formula>$M$2</formula>
    </cfRule>
  </conditionalFormatting>
  <conditionalFormatting sqref="A2550:B2551">
    <cfRule type="expression" dxfId="120" priority="195">
      <formula>(COUNTIF($Q$18:$Q$60,A2544)&gt;0)</formula>
    </cfRule>
  </conditionalFormatting>
  <conditionalFormatting sqref="A2553:B2558">
    <cfRule type="expression" dxfId="119" priority="193">
      <formula>(COUNTIF($Q$18:$Q$60,A2553)&gt;0)</formula>
    </cfRule>
  </conditionalFormatting>
  <conditionalFormatting sqref="A2553:B2560">
    <cfRule type="cellIs" dxfId="118" priority="191" operator="lessThan">
      <formula>$M$2</formula>
    </cfRule>
  </conditionalFormatting>
  <conditionalFormatting sqref="A2559:B2560">
    <cfRule type="expression" dxfId="117" priority="192">
      <formula>(COUNTIF($Q$18:$Q$60,A2553)&gt;0)</formula>
    </cfRule>
  </conditionalFormatting>
  <conditionalFormatting sqref="A2608:B2613">
    <cfRule type="expression" dxfId="116" priority="190">
      <formula>(COUNTIF($Q$18:$Q$60,A2608)&gt;0)</formula>
    </cfRule>
  </conditionalFormatting>
  <conditionalFormatting sqref="A2608:B2615">
    <cfRule type="cellIs" dxfId="115" priority="188" operator="lessThan">
      <formula>$M$2</formula>
    </cfRule>
  </conditionalFormatting>
  <conditionalFormatting sqref="A2614:B2615">
    <cfRule type="expression" dxfId="114" priority="189">
      <formula>(COUNTIF($Q$18:$Q$60,A2608)&gt;0)</formula>
    </cfRule>
  </conditionalFormatting>
  <conditionalFormatting sqref="A2617:B2622">
    <cfRule type="expression" dxfId="113" priority="187">
      <formula>(COUNTIF($Q$18:$Q$60,A2617)&gt;0)</formula>
    </cfRule>
  </conditionalFormatting>
  <conditionalFormatting sqref="A2617:B2624">
    <cfRule type="cellIs" dxfId="112" priority="185" operator="lessThan">
      <formula>$M$2</formula>
    </cfRule>
  </conditionalFormatting>
  <conditionalFormatting sqref="A2623:B2624">
    <cfRule type="expression" dxfId="111" priority="186">
      <formula>(COUNTIF($Q$18:$Q$60,A2617)&gt;0)</formula>
    </cfRule>
  </conditionalFormatting>
  <conditionalFormatting sqref="A2672:B2677">
    <cfRule type="expression" dxfId="110" priority="963">
      <formula>(COUNTIF($Q$18:$Q$60,A2672)&gt;0)</formula>
    </cfRule>
  </conditionalFormatting>
  <conditionalFormatting sqref="A2672:B2679">
    <cfRule type="cellIs" dxfId="109" priority="961" operator="lessThan">
      <formula>$M$2</formula>
    </cfRule>
  </conditionalFormatting>
  <conditionalFormatting sqref="A2678:B2679">
    <cfRule type="expression" dxfId="108" priority="962">
      <formula>(COUNTIF($Q$18:$Q$60,A2672)&gt;0)</formula>
    </cfRule>
  </conditionalFormatting>
  <conditionalFormatting sqref="A2681:B2686">
    <cfRule type="expression" dxfId="107" priority="960">
      <formula>(COUNTIF($Q$18:$Q$60,A2681)&gt;0)</formula>
    </cfRule>
  </conditionalFormatting>
  <conditionalFormatting sqref="A2681:B2688">
    <cfRule type="cellIs" dxfId="106" priority="958" operator="lessThan">
      <formula>$M$2</formula>
    </cfRule>
  </conditionalFormatting>
  <conditionalFormatting sqref="A2687:B2688">
    <cfRule type="expression" dxfId="105" priority="959">
      <formula>(COUNTIF($Q$18:$Q$60,A2681)&gt;0)</formula>
    </cfRule>
  </conditionalFormatting>
  <conditionalFormatting sqref="A2691:B2696">
    <cfRule type="expression" dxfId="104" priority="184">
      <formula>(COUNTIF($Q$18:$Q$60,A2691)&gt;0)</formula>
    </cfRule>
  </conditionalFormatting>
  <conditionalFormatting sqref="A2691:B2698">
    <cfRule type="cellIs" dxfId="103" priority="182" operator="lessThan">
      <formula>$M$2</formula>
    </cfRule>
  </conditionalFormatting>
  <conditionalFormatting sqref="A2697:B2698">
    <cfRule type="expression" dxfId="102" priority="183">
      <formula>(COUNTIF($Q$18:$Q$60,A2691)&gt;0)</formula>
    </cfRule>
  </conditionalFormatting>
  <conditionalFormatting sqref="A2700:B2705">
    <cfRule type="expression" dxfId="101" priority="181">
      <formula>(COUNTIF($Q$18:$Q$60,A2700)&gt;0)</formula>
    </cfRule>
  </conditionalFormatting>
  <conditionalFormatting sqref="A2700:B2707">
    <cfRule type="cellIs" dxfId="100" priority="179" operator="lessThan">
      <formula>$M$2</formula>
    </cfRule>
  </conditionalFormatting>
  <conditionalFormatting sqref="A2706:B2707">
    <cfRule type="expression" dxfId="99" priority="180">
      <formula>(COUNTIF($Q$18:$Q$60,A2700)&gt;0)</formula>
    </cfRule>
  </conditionalFormatting>
  <conditionalFormatting sqref="A2736:B2741">
    <cfRule type="expression" dxfId="98" priority="178">
      <formula>(COUNTIF($Q$18:$Q$60,A2736)&gt;0)</formula>
    </cfRule>
  </conditionalFormatting>
  <conditionalFormatting sqref="A2736:B2743">
    <cfRule type="cellIs" dxfId="97" priority="176" operator="lessThan">
      <formula>$M$2</formula>
    </cfRule>
  </conditionalFormatting>
  <conditionalFormatting sqref="A2742:B2743">
    <cfRule type="expression" dxfId="96" priority="177">
      <formula>(COUNTIF($Q$18:$Q$60,A2736)&gt;0)</formula>
    </cfRule>
  </conditionalFormatting>
  <conditionalFormatting sqref="A2745:B2750">
    <cfRule type="expression" dxfId="95" priority="175">
      <formula>(COUNTIF($Q$18:$Q$60,A2745)&gt;0)</formula>
    </cfRule>
  </conditionalFormatting>
  <conditionalFormatting sqref="A2745:B2752">
    <cfRule type="cellIs" dxfId="94" priority="173" operator="lessThan">
      <formula>$M$2</formula>
    </cfRule>
  </conditionalFormatting>
  <conditionalFormatting sqref="A2751:B2752">
    <cfRule type="expression" dxfId="93" priority="174">
      <formula>(COUNTIF($Q$18:$Q$60,A2745)&gt;0)</formula>
    </cfRule>
  </conditionalFormatting>
  <conditionalFormatting sqref="A2800:B2805">
    <cfRule type="expression" dxfId="92" priority="172">
      <formula>(COUNTIF($Q$18:$Q$60,A2800)&gt;0)</formula>
    </cfRule>
  </conditionalFormatting>
  <conditionalFormatting sqref="A2800:B2807">
    <cfRule type="cellIs" dxfId="91" priority="170" operator="lessThan">
      <formula>$M$2</formula>
    </cfRule>
  </conditionalFormatting>
  <conditionalFormatting sqref="A2806:B2807">
    <cfRule type="expression" dxfId="90" priority="171">
      <formula>(COUNTIF($Q$18:$Q$60,A2800)&gt;0)</formula>
    </cfRule>
  </conditionalFormatting>
  <conditionalFormatting sqref="A2809:B2814">
    <cfRule type="expression" dxfId="89" priority="169">
      <formula>(COUNTIF($Q$18:$Q$60,A2809)&gt;0)</formula>
    </cfRule>
  </conditionalFormatting>
  <conditionalFormatting sqref="A2809:B2816">
    <cfRule type="cellIs" dxfId="88" priority="167" operator="lessThan">
      <formula>$M$2</formula>
    </cfRule>
  </conditionalFormatting>
  <conditionalFormatting sqref="A2815:B2816">
    <cfRule type="expression" dxfId="87" priority="168">
      <formula>(COUNTIF($Q$18:$Q$60,A2809)&gt;0)</formula>
    </cfRule>
  </conditionalFormatting>
  <conditionalFormatting sqref="A2864:B2869">
    <cfRule type="expression" dxfId="86" priority="166">
      <formula>(COUNTIF($Q$18:$Q$60,A2864)&gt;0)</formula>
    </cfRule>
  </conditionalFormatting>
  <conditionalFormatting sqref="A2864:B2871">
    <cfRule type="cellIs" dxfId="85" priority="164" operator="lessThan">
      <formula>$M$2</formula>
    </cfRule>
  </conditionalFormatting>
  <conditionalFormatting sqref="A2870:B2871">
    <cfRule type="expression" dxfId="84" priority="165">
      <formula>(COUNTIF($Q$18:$Q$60,A2864)&gt;0)</formula>
    </cfRule>
  </conditionalFormatting>
  <conditionalFormatting sqref="A2873:B2878">
    <cfRule type="expression" dxfId="83" priority="163">
      <formula>(COUNTIF($Q$18:$Q$60,A2873)&gt;0)</formula>
    </cfRule>
  </conditionalFormatting>
  <conditionalFormatting sqref="A2873:B2880">
    <cfRule type="cellIs" dxfId="82" priority="161" operator="lessThan">
      <formula>$M$2</formula>
    </cfRule>
  </conditionalFormatting>
  <conditionalFormatting sqref="A2879:B2880">
    <cfRule type="expression" dxfId="81" priority="162">
      <formula>(COUNTIF($Q$18:$Q$60,A2873)&gt;0)</formula>
    </cfRule>
  </conditionalFormatting>
  <conditionalFormatting sqref="A2928:B2933">
    <cfRule type="expression" dxfId="80" priority="160">
      <formula>(COUNTIF($Q$18:$Q$60,A2928)&gt;0)</formula>
    </cfRule>
  </conditionalFormatting>
  <conditionalFormatting sqref="A2928:B2935">
    <cfRule type="cellIs" dxfId="79" priority="158" operator="lessThan">
      <formula>$M$2</formula>
    </cfRule>
  </conditionalFormatting>
  <conditionalFormatting sqref="A2934:B2935">
    <cfRule type="expression" dxfId="78" priority="159">
      <formula>(COUNTIF($Q$18:$Q$60,A2928)&gt;0)</formula>
    </cfRule>
  </conditionalFormatting>
  <conditionalFormatting sqref="A2937:B2942">
    <cfRule type="expression" dxfId="77" priority="157">
      <formula>(COUNTIF($Q$18:$Q$60,A2937)&gt;0)</formula>
    </cfRule>
  </conditionalFormatting>
  <conditionalFormatting sqref="A2937:B2944">
    <cfRule type="cellIs" dxfId="76" priority="155" operator="lessThan">
      <formula>$M$2</formula>
    </cfRule>
  </conditionalFormatting>
  <conditionalFormatting sqref="A2943:B2944">
    <cfRule type="expression" dxfId="75" priority="156">
      <formula>(COUNTIF($Q$18:$Q$60,A2937)&gt;0)</formula>
    </cfRule>
  </conditionalFormatting>
  <conditionalFormatting sqref="A2992:B2997">
    <cfRule type="expression" dxfId="74" priority="154">
      <formula>(COUNTIF($Q$18:$Q$60,A2992)&gt;0)</formula>
    </cfRule>
  </conditionalFormatting>
  <conditionalFormatting sqref="A2992:B2999">
    <cfRule type="cellIs" dxfId="73" priority="152" operator="lessThan">
      <formula>$M$2</formula>
    </cfRule>
  </conditionalFormatting>
  <conditionalFormatting sqref="A2998:B2999">
    <cfRule type="expression" dxfId="72" priority="153">
      <formula>(COUNTIF($Q$18:$Q$60,A2992)&gt;0)</formula>
    </cfRule>
  </conditionalFormatting>
  <conditionalFormatting sqref="A3001:B3006">
    <cfRule type="expression" dxfId="71" priority="151">
      <formula>(COUNTIF($Q$18:$Q$60,A3001)&gt;0)</formula>
    </cfRule>
  </conditionalFormatting>
  <conditionalFormatting sqref="A3001:B3008">
    <cfRule type="cellIs" dxfId="70" priority="149" operator="lessThan">
      <formula>$M$2</formula>
    </cfRule>
  </conditionalFormatting>
  <conditionalFormatting sqref="A3007:B3008">
    <cfRule type="expression" dxfId="69" priority="150">
      <formula>(COUNTIF($Q$18:$Q$60,A3001)&gt;0)</formula>
    </cfRule>
  </conditionalFormatting>
  <conditionalFormatting sqref="A3056:B3061">
    <cfRule type="expression" dxfId="68" priority="148">
      <formula>(COUNTIF($Q$18:$Q$60,A3056)&gt;0)</formula>
    </cfRule>
  </conditionalFormatting>
  <conditionalFormatting sqref="A3056:B3063">
    <cfRule type="cellIs" dxfId="67" priority="146" operator="lessThan">
      <formula>$M$2</formula>
    </cfRule>
  </conditionalFormatting>
  <conditionalFormatting sqref="A3062:B3063">
    <cfRule type="expression" dxfId="66" priority="147">
      <formula>(COUNTIF($Q$18:$Q$60,A3056)&gt;0)</formula>
    </cfRule>
  </conditionalFormatting>
  <conditionalFormatting sqref="A3065:B3070">
    <cfRule type="expression" dxfId="65" priority="145">
      <formula>(COUNTIF($Q$18:$Q$60,A3065)&gt;0)</formula>
    </cfRule>
  </conditionalFormatting>
  <conditionalFormatting sqref="A3065:B3072">
    <cfRule type="cellIs" dxfId="64" priority="143" operator="lessThan">
      <formula>$M$2</formula>
    </cfRule>
  </conditionalFormatting>
  <conditionalFormatting sqref="A3071:B3072">
    <cfRule type="expression" dxfId="63" priority="144">
      <formula>(COUNTIF($Q$18:$Q$60,A3065)&gt;0)</formula>
    </cfRule>
  </conditionalFormatting>
  <conditionalFormatting sqref="A3120:B3125">
    <cfRule type="expression" dxfId="62" priority="142">
      <formula>(COUNTIF($Q$18:$Q$60,A3120)&gt;0)</formula>
    </cfRule>
  </conditionalFormatting>
  <conditionalFormatting sqref="A3120:B3127">
    <cfRule type="cellIs" dxfId="61" priority="140" operator="lessThan">
      <formula>$M$2</formula>
    </cfRule>
  </conditionalFormatting>
  <conditionalFormatting sqref="A3126:B3127">
    <cfRule type="expression" dxfId="60" priority="141">
      <formula>(COUNTIF($Q$18:$Q$60,A3120)&gt;0)</formula>
    </cfRule>
  </conditionalFormatting>
  <conditionalFormatting sqref="A3129:B3134">
    <cfRule type="expression" dxfId="59" priority="139">
      <formula>(COUNTIF($Q$18:$Q$60,A3129)&gt;0)</formula>
    </cfRule>
  </conditionalFormatting>
  <conditionalFormatting sqref="A3129:B3136">
    <cfRule type="cellIs" dxfId="58" priority="137" operator="lessThan">
      <formula>$M$2</formula>
    </cfRule>
  </conditionalFormatting>
  <conditionalFormatting sqref="A3135:B3136">
    <cfRule type="expression" dxfId="57" priority="138">
      <formula>(COUNTIF($Q$18:$Q$60,A3129)&gt;0)</formula>
    </cfRule>
  </conditionalFormatting>
  <conditionalFormatting sqref="A3184:B3189">
    <cfRule type="expression" dxfId="56" priority="136">
      <formula>(COUNTIF($Q$18:$Q$60,A3184)&gt;0)</formula>
    </cfRule>
  </conditionalFormatting>
  <conditionalFormatting sqref="A3184:B3191">
    <cfRule type="cellIs" dxfId="55" priority="134" operator="lessThan">
      <formula>$M$2</formula>
    </cfRule>
  </conditionalFormatting>
  <conditionalFormatting sqref="A3190:B3191">
    <cfRule type="expression" dxfId="54" priority="135">
      <formula>(COUNTIF($Q$18:$Q$60,A3184)&gt;0)</formula>
    </cfRule>
  </conditionalFormatting>
  <conditionalFormatting sqref="A3193:B3198">
    <cfRule type="expression" dxfId="53" priority="133">
      <formula>(COUNTIF($Q$18:$Q$60,A3193)&gt;0)</formula>
    </cfRule>
  </conditionalFormatting>
  <conditionalFormatting sqref="A3193:B3200">
    <cfRule type="cellIs" dxfId="52" priority="131" operator="lessThan">
      <formula>$M$2</formula>
    </cfRule>
  </conditionalFormatting>
  <conditionalFormatting sqref="A3199:B3200">
    <cfRule type="expression" dxfId="51" priority="132">
      <formula>(COUNTIF($Q$18:$Q$60,A3193)&gt;0)</formula>
    </cfRule>
  </conditionalFormatting>
  <conditionalFormatting sqref="A3248:B3253">
    <cfRule type="expression" dxfId="50" priority="130">
      <formula>(COUNTIF($Q$18:$Q$60,A3248)&gt;0)</formula>
    </cfRule>
  </conditionalFormatting>
  <conditionalFormatting sqref="A3248:B3255">
    <cfRule type="cellIs" dxfId="49" priority="128" operator="lessThan">
      <formula>$M$2</formula>
    </cfRule>
  </conditionalFormatting>
  <conditionalFormatting sqref="A3254:B3255">
    <cfRule type="expression" dxfId="48" priority="129">
      <formula>(COUNTIF($Q$18:$Q$60,A3248)&gt;0)</formula>
    </cfRule>
  </conditionalFormatting>
  <conditionalFormatting sqref="A3257:B3262">
    <cfRule type="expression" dxfId="47" priority="127">
      <formula>(COUNTIF($Q$18:$Q$60,A3257)&gt;0)</formula>
    </cfRule>
  </conditionalFormatting>
  <conditionalFormatting sqref="A3257:B3264">
    <cfRule type="cellIs" dxfId="46" priority="125" operator="lessThan">
      <formula>$M$2</formula>
    </cfRule>
  </conditionalFormatting>
  <conditionalFormatting sqref="A3263:B3264">
    <cfRule type="expression" dxfId="45" priority="126">
      <formula>(COUNTIF($Q$18:$Q$60,A3257)&gt;0)</formula>
    </cfRule>
  </conditionalFormatting>
  <conditionalFormatting sqref="A3312:B3317">
    <cfRule type="expression" dxfId="44" priority="124">
      <formula>(COUNTIF($Q$18:$Q$60,A3312)&gt;0)</formula>
    </cfRule>
  </conditionalFormatting>
  <conditionalFormatting sqref="A3312:B3319">
    <cfRule type="cellIs" dxfId="43" priority="122" operator="lessThan">
      <formula>$M$2</formula>
    </cfRule>
  </conditionalFormatting>
  <conditionalFormatting sqref="A3318:B3319">
    <cfRule type="expression" dxfId="42" priority="123">
      <formula>(COUNTIF($Q$18:$Q$60,A3312)&gt;0)</formula>
    </cfRule>
  </conditionalFormatting>
  <conditionalFormatting sqref="A3321:B3326">
    <cfRule type="expression" dxfId="41" priority="121">
      <formula>(COUNTIF($Q$18:$Q$60,A3321)&gt;0)</formula>
    </cfRule>
  </conditionalFormatting>
  <conditionalFormatting sqref="A3321:B3328">
    <cfRule type="cellIs" dxfId="40" priority="119" operator="lessThan">
      <formula>$M$2</formula>
    </cfRule>
  </conditionalFormatting>
  <conditionalFormatting sqref="A3327:B3328">
    <cfRule type="expression" dxfId="39" priority="120">
      <formula>(COUNTIF($Q$18:$Q$60,A3321)&gt;0)</formula>
    </cfRule>
  </conditionalFormatting>
  <conditionalFormatting sqref="A3331:B3336">
    <cfRule type="expression" dxfId="38" priority="4">
      <formula>(COUNTIF($Q$18:$Q$60,A3331)&gt;0)</formula>
    </cfRule>
  </conditionalFormatting>
  <conditionalFormatting sqref="A3331:B3338">
    <cfRule type="cellIs" dxfId="37" priority="2" operator="greaterThan">
      <formula>$N$2</formula>
    </cfRule>
  </conditionalFormatting>
  <conditionalFormatting sqref="A3337:B3338">
    <cfRule type="expression" dxfId="36" priority="3">
      <formula>(COUNTIF($Q$18:$Q$60,A3331)&gt;0)</formula>
    </cfRule>
  </conditionalFormatting>
  <conditionalFormatting sqref="A3349:B3354">
    <cfRule type="expression" dxfId="35" priority="7">
      <formula>(COUNTIF($Q$18:$Q$60,A3349)&gt;0)</formula>
    </cfRule>
  </conditionalFormatting>
  <conditionalFormatting sqref="A3349:B3356">
    <cfRule type="cellIs" dxfId="34" priority="5" operator="greaterThan">
      <formula>$N$2</formula>
    </cfRule>
  </conditionalFormatting>
  <conditionalFormatting sqref="A3355:B3356">
    <cfRule type="expression" dxfId="33" priority="6">
      <formula>(COUNTIF($Q$18:$Q$60,A3349)&gt;0)</formula>
    </cfRule>
  </conditionalFormatting>
  <conditionalFormatting sqref="A3358:B3363">
    <cfRule type="expression" dxfId="32" priority="10">
      <formula>(COUNTIF($Q$18:$Q$60,A3358)&gt;0)</formula>
    </cfRule>
  </conditionalFormatting>
  <conditionalFormatting sqref="A3358:B3365">
    <cfRule type="cellIs" dxfId="31" priority="8" operator="greaterThan">
      <formula>$N$2</formula>
    </cfRule>
  </conditionalFormatting>
  <conditionalFormatting sqref="A3364:B3365">
    <cfRule type="expression" dxfId="30" priority="9">
      <formula>(COUNTIF($Q$18:$Q$60,A3358)&gt;0)</formula>
    </cfRule>
  </conditionalFormatting>
  <conditionalFormatting sqref="A3367:B3372">
    <cfRule type="expression" dxfId="29" priority="13">
      <formula>(COUNTIF($Q$18:$Q$60,A3367)&gt;0)</formula>
    </cfRule>
  </conditionalFormatting>
  <conditionalFormatting sqref="A3367:B3374">
    <cfRule type="cellIs" dxfId="28" priority="11" operator="greaterThan">
      <formula>$N$2</formula>
    </cfRule>
  </conditionalFormatting>
  <conditionalFormatting sqref="A3373:B3374">
    <cfRule type="expression" dxfId="27" priority="12">
      <formula>(COUNTIF($Q$18:$Q$60,A3367)&gt;0)</formula>
    </cfRule>
  </conditionalFormatting>
  <conditionalFormatting sqref="A3376:B3381">
    <cfRule type="expression" dxfId="26" priority="16">
      <formula>(COUNTIF($Q$18:$Q$60,A3376)&gt;0)</formula>
    </cfRule>
  </conditionalFormatting>
  <conditionalFormatting sqref="A3376:B3383">
    <cfRule type="cellIs" dxfId="25" priority="14" operator="greaterThan">
      <formula>$N$2</formula>
    </cfRule>
  </conditionalFormatting>
  <conditionalFormatting sqref="A3382:B3383">
    <cfRule type="expression" dxfId="24" priority="15">
      <formula>(COUNTIF($Q$18:$Q$60,A3376)&gt;0)</formula>
    </cfRule>
  </conditionalFormatting>
  <conditionalFormatting sqref="A3385:B3390">
    <cfRule type="expression" dxfId="23" priority="40">
      <formula>(COUNTIF($Q$18:$Q$60,A3385)&gt;0)</formula>
    </cfRule>
  </conditionalFormatting>
  <conditionalFormatting sqref="A3385:B3392">
    <cfRule type="cellIs" dxfId="22" priority="38" operator="greaterThan">
      <formula>$N$2</formula>
    </cfRule>
  </conditionalFormatting>
  <conditionalFormatting sqref="A3391:B3392">
    <cfRule type="expression" dxfId="21" priority="39">
      <formula>(COUNTIF($Q$18:$Q$60,A3385)&gt;0)</formula>
    </cfRule>
  </conditionalFormatting>
  <conditionalFormatting sqref="A3395:B3400">
    <cfRule type="expression" dxfId="20" priority="37">
      <formula>(COUNTIF($Q$18:$Q$60,A3395)&gt;0)</formula>
    </cfRule>
  </conditionalFormatting>
  <conditionalFormatting sqref="A3395:B3402">
    <cfRule type="cellIs" dxfId="19" priority="35" operator="greaterThan">
      <formula>$N$2</formula>
    </cfRule>
  </conditionalFormatting>
  <conditionalFormatting sqref="A3401:B3402">
    <cfRule type="expression" dxfId="18" priority="36">
      <formula>(COUNTIF($Q$18:$Q$60,A3395)&gt;0)</formula>
    </cfRule>
  </conditionalFormatting>
  <conditionalFormatting sqref="A3404:B3409">
    <cfRule type="expression" dxfId="17" priority="34">
      <formula>(COUNTIF($Q$18:$Q$60,A3404)&gt;0)</formula>
    </cfRule>
  </conditionalFormatting>
  <conditionalFormatting sqref="A3404:B3411">
    <cfRule type="cellIs" dxfId="16" priority="32" operator="greaterThan">
      <formula>$N$2</formula>
    </cfRule>
  </conditionalFormatting>
  <conditionalFormatting sqref="A3410:B3411">
    <cfRule type="expression" dxfId="15" priority="33">
      <formula>(COUNTIF($Q$18:$Q$60,A3404)&gt;0)</formula>
    </cfRule>
  </conditionalFormatting>
  <conditionalFormatting sqref="A3413:B3418">
    <cfRule type="expression" dxfId="14" priority="31">
      <formula>(COUNTIF($Q$18:$Q$60,A3413)&gt;0)</formula>
    </cfRule>
  </conditionalFormatting>
  <conditionalFormatting sqref="A3413:B3420">
    <cfRule type="cellIs" dxfId="13" priority="29" operator="greaterThan">
      <formula>$N$2</formula>
    </cfRule>
  </conditionalFormatting>
  <conditionalFormatting sqref="A3419:B3420">
    <cfRule type="expression" dxfId="12" priority="30">
      <formula>(COUNTIF($Q$18:$Q$60,A3413)&gt;0)</formula>
    </cfRule>
  </conditionalFormatting>
  <conditionalFormatting sqref="A3422:B3427">
    <cfRule type="expression" dxfId="11" priority="28">
      <formula>(COUNTIF($Q$18:$Q$60,A3422)&gt;0)</formula>
    </cfRule>
  </conditionalFormatting>
  <conditionalFormatting sqref="A3422:B3429">
    <cfRule type="cellIs" dxfId="10" priority="26" operator="greaterThan">
      <formula>$N$2</formula>
    </cfRule>
  </conditionalFormatting>
  <conditionalFormatting sqref="A3428:B3429">
    <cfRule type="expression" dxfId="9" priority="27">
      <formula>(COUNTIF($Q$18:$Q$60,A3422)&gt;0)</formula>
    </cfRule>
  </conditionalFormatting>
  <conditionalFormatting sqref="A3431:B3436">
    <cfRule type="expression" dxfId="8" priority="25">
      <formula>(COUNTIF($Q$18:$Q$60,A3431)&gt;0)</formula>
    </cfRule>
  </conditionalFormatting>
  <conditionalFormatting sqref="A3431:B3438">
    <cfRule type="cellIs" dxfId="7" priority="23" operator="greaterThan">
      <formula>$N$2</formula>
    </cfRule>
  </conditionalFormatting>
  <conditionalFormatting sqref="A3437:B3438">
    <cfRule type="expression" dxfId="6" priority="24">
      <formula>(COUNTIF($Q$18:$Q$60,A3431)&gt;0)</formula>
    </cfRule>
  </conditionalFormatting>
  <conditionalFormatting sqref="A3440:B3445">
    <cfRule type="expression" dxfId="5" priority="22">
      <formula>(COUNTIF($Q$18:$Q$60,A3440)&gt;0)</formula>
    </cfRule>
  </conditionalFormatting>
  <conditionalFormatting sqref="A3440:B3447">
    <cfRule type="cellIs" dxfId="4" priority="20" operator="greaterThan">
      <formula>$N$2</formula>
    </cfRule>
  </conditionalFormatting>
  <conditionalFormatting sqref="A3446:B3447">
    <cfRule type="expression" dxfId="3" priority="21">
      <formula>(COUNTIF($Q$18:$Q$60,A3440)&gt;0)</formula>
    </cfRule>
  </conditionalFormatting>
  <conditionalFormatting sqref="A3449:B3454">
    <cfRule type="expression" dxfId="2" priority="19">
      <formula>(COUNTIF($Q$18:$Q$60,A3449)&gt;0)</formula>
    </cfRule>
  </conditionalFormatting>
  <conditionalFormatting sqref="A3449:B3456">
    <cfRule type="cellIs" dxfId="1" priority="17" operator="greaterThan">
      <formula>$N$2</formula>
    </cfRule>
  </conditionalFormatting>
  <conditionalFormatting sqref="A3455:B3456">
    <cfRule type="expression" dxfId="0" priority="18">
      <formula>(COUNTIF($Q$18:$Q$60,A3449)&gt;0)</formula>
    </cfRule>
  </conditionalFormatting>
  <pageMargins left="0.59055118110236227" right="0.39370078740157483" top="0.80729166666666663" bottom="0.80729166666666663" header="0.39370078740157483" footer="0.39370078740157483"/>
  <pageSetup paperSize="9" scale="95" pageOrder="overThenDown" orientation="portrait" r:id="rId1"/>
  <rowBreaks count="54" manualBreakCount="54">
    <brk id="64" max="28" man="1"/>
    <brk id="128" max="28" man="1"/>
    <brk id="192" max="28" man="1"/>
    <brk id="256" max="28" man="1"/>
    <brk id="320" max="28" man="1"/>
    <brk id="384" max="28" man="1"/>
    <brk id="448" max="28" man="1"/>
    <brk id="512" max="28" man="1"/>
    <brk id="576" max="28" man="1"/>
    <brk id="640" max="28" man="1"/>
    <brk id="704" max="28" man="1"/>
    <brk id="768" max="28" man="1"/>
    <brk id="832" max="28" man="1"/>
    <brk id="896" max="28" man="1"/>
    <brk id="960" max="28" man="1"/>
    <brk id="1024" max="28" man="1"/>
    <brk id="1088" max="28" man="1"/>
    <brk id="1152" max="28" man="1"/>
    <brk id="1216" max="28" man="1"/>
    <brk id="1280" max="28" man="1"/>
    <brk id="1344" max="28" man="1"/>
    <brk id="1408" max="28" man="1"/>
    <brk id="1472" max="28" man="1"/>
    <brk id="1536" max="28" man="1"/>
    <brk id="1600" max="28" man="1"/>
    <brk id="1664" max="28" man="1"/>
    <brk id="1728" max="28" man="1"/>
    <brk id="1792" max="28" man="1"/>
    <brk id="1856" max="28" man="1"/>
    <brk id="1920" max="28" man="1"/>
    <brk id="1984" max="28" man="1"/>
    <brk id="2048" max="28" man="1"/>
    <brk id="2112" max="28" man="1"/>
    <brk id="2176" max="28" man="1"/>
    <brk id="2240" max="28" man="1"/>
    <brk id="2304" max="28" man="1"/>
    <brk id="2368" max="28" man="1"/>
    <brk id="2432" max="28" man="1"/>
    <brk id="2496" max="28" man="1"/>
    <brk id="2560" max="28" man="1"/>
    <brk id="2624" max="28" man="1"/>
    <brk id="2688" max="28" man="1"/>
    <brk id="2752" max="28" man="1"/>
    <brk id="2816" max="28" man="1"/>
    <brk id="2880" max="28" man="1"/>
    <brk id="2944" max="28" man="1"/>
    <brk id="3008" max="28" man="1"/>
    <brk id="3072" max="28" man="1"/>
    <brk id="3136" max="28" man="1"/>
    <brk id="3200" max="28" man="1"/>
    <brk id="3264" max="28" man="1"/>
    <brk id="3328" max="28" man="1"/>
    <brk id="3392" max="28" man="1"/>
    <brk id="345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Wochenkalender</vt:lpstr>
      <vt:lpstr>Wochenkalender!Druckbereich</vt:lpstr>
    </vt:vector>
  </TitlesOfParts>
  <Company>SMILE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Maier</dc:creator>
  <cp:lastModifiedBy>Sejla Memic</cp:lastModifiedBy>
  <cp:lastPrinted>2024-09-10T13:06:52Z</cp:lastPrinted>
  <dcterms:created xsi:type="dcterms:W3CDTF">2011-01-10T07:42:28Z</dcterms:created>
  <dcterms:modified xsi:type="dcterms:W3CDTF">2024-09-10T13:08:16Z</dcterms:modified>
</cp:coreProperties>
</file>