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opbox\Condivisi\OFFICE-LERNEN\Stundenzettel\Kostenlos\"/>
    </mc:Choice>
  </mc:AlternateContent>
  <xr:revisionPtr revIDLastSave="0" documentId="13_ncr:1_{311EB955-F183-4FC4-B89B-3010312E10C0}" xr6:coauthVersionLast="47" xr6:coauthVersionMax="47" xr10:uidLastSave="{00000000-0000-0000-0000-000000000000}"/>
  <workbookProtection workbookAlgorithmName="SHA-512" workbookHashValue="sGzOxUpnAVu7du/sHvylAcFhF6JuP9ir9iQnrxdiX5ljZoTkxQfO9sZR5f/Jl1qVWkakZ3re1V9vlEKrND3Jdg==" workbookSaltValue="nYGFojmMvk4bvJFZS6iYqA==" workbookSpinCount="100000" lockStructure="1"/>
  <bookViews>
    <workbookView xWindow="-28920" yWindow="-120" windowWidth="29040" windowHeight="15720" tabRatio="616" xr2:uid="{00000000-000D-0000-FFFF-FFFF00000000}"/>
  </bookViews>
  <sheets>
    <sheet name="Januar" sheetId="1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  <sheet name="Feiertage" sheetId="2" r:id="rId13"/>
    <sheet name="Jahresübersicht" sheetId="14" r:id="rId14"/>
  </sheets>
  <definedNames>
    <definedName name="_xlnm.Print_Area" localSheetId="0">Januar!$A$1:$G$38</definedName>
  </definedNames>
  <calcPr calcId="191029"/>
  <customWorkbookViews>
    <customWorkbookView name="test" guid="{4652D98A-10A8-4A41-BE02-6BC110D8BB01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4" i="3"/>
  <c r="G4" i="4"/>
  <c r="G4" i="5"/>
  <c r="G4" i="6"/>
  <c r="G4" i="7"/>
  <c r="G4" i="8"/>
  <c r="G4" i="9"/>
  <c r="G4" i="10"/>
  <c r="G4" i="11"/>
  <c r="G4" i="12"/>
  <c r="G4" i="13"/>
  <c r="G4" i="1"/>
  <c r="G31" i="3" l="1"/>
  <c r="G32" i="3"/>
  <c r="A2" i="14" l="1"/>
  <c r="A3" i="14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B1" i="2" l="1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B4" i="13"/>
  <c r="C4" i="13" s="1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B4" i="12"/>
  <c r="C4" i="12" s="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B4" i="11"/>
  <c r="C4" i="11" s="1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B4" i="10"/>
  <c r="C4" i="10" s="1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B4" i="9"/>
  <c r="B5" i="9" s="1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B4" i="8"/>
  <c r="C4" i="8" s="1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B4" i="7"/>
  <c r="C4" i="7" s="1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B4" i="6"/>
  <c r="C4" i="6" s="1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B4" i="5"/>
  <c r="C4" i="5" s="1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B4" i="4"/>
  <c r="C4" i="4" s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B4" i="3"/>
  <c r="C4" i="3" s="1"/>
  <c r="B5" i="11" l="1"/>
  <c r="C5" i="11" s="1"/>
  <c r="G36" i="6"/>
  <c r="B6" i="14" s="1"/>
  <c r="G36" i="9"/>
  <c r="B9" i="14" s="1"/>
  <c r="G36" i="13"/>
  <c r="B13" i="14" s="1"/>
  <c r="G36" i="3"/>
  <c r="B3" i="14" s="1"/>
  <c r="G36" i="4"/>
  <c r="B4" i="14" s="1"/>
  <c r="B5" i="3"/>
  <c r="C5" i="3" s="1"/>
  <c r="B5" i="4"/>
  <c r="C5" i="4" s="1"/>
  <c r="B5" i="7"/>
  <c r="C5" i="7" s="1"/>
  <c r="B5" i="10"/>
  <c r="C5" i="10" s="1"/>
  <c r="B5" i="13"/>
  <c r="C5" i="13" s="1"/>
  <c r="G36" i="8"/>
  <c r="B8" i="14" s="1"/>
  <c r="G36" i="11"/>
  <c r="B11" i="14" s="1"/>
  <c r="G35" i="12"/>
  <c r="B12" i="14" s="1"/>
  <c r="B5" i="12"/>
  <c r="C5" i="12" s="1"/>
  <c r="G35" i="10"/>
  <c r="B10" i="14" s="1"/>
  <c r="G35" i="7"/>
  <c r="B7" i="14" s="1"/>
  <c r="G35" i="5"/>
  <c r="B5" i="14" s="1"/>
  <c r="B6" i="11"/>
  <c r="B7" i="11" s="1"/>
  <c r="B8" i="11" s="1"/>
  <c r="C5" i="9"/>
  <c r="B6" i="9"/>
  <c r="C4" i="9"/>
  <c r="B5" i="8"/>
  <c r="B5" i="6"/>
  <c r="B5" i="5"/>
  <c r="G5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9" i="1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0" i="2"/>
  <c r="B29" i="2"/>
  <c r="B28" i="2"/>
  <c r="B27" i="2"/>
  <c r="B26" i="2"/>
  <c r="B25" i="2"/>
  <c r="B24" i="2"/>
  <c r="B23" i="2"/>
  <c r="B22" i="2"/>
  <c r="B21" i="2"/>
  <c r="B20" i="2"/>
  <c r="B19" i="2"/>
  <c r="B17" i="2"/>
  <c r="B16" i="2"/>
  <c r="B13" i="2"/>
  <c r="B12" i="2"/>
  <c r="B7" i="2"/>
  <c r="B5" i="2"/>
  <c r="B3" i="2"/>
  <c r="A19" i="2"/>
  <c r="B6" i="4" l="1"/>
  <c r="B7" i="4" s="1"/>
  <c r="C7" i="4" s="1"/>
  <c r="C6" i="11"/>
  <c r="C7" i="11"/>
  <c r="B6" i="7"/>
  <c r="B7" i="7" s="1"/>
  <c r="B8" i="7" s="1"/>
  <c r="C8" i="7" s="1"/>
  <c r="B6" i="13"/>
  <c r="B7" i="13" s="1"/>
  <c r="B8" i="13" s="1"/>
  <c r="B9" i="13" s="1"/>
  <c r="B6" i="12"/>
  <c r="B7" i="12" s="1"/>
  <c r="B6" i="10"/>
  <c r="B7" i="10" s="1"/>
  <c r="B8" i="10" s="1"/>
  <c r="C8" i="10" s="1"/>
  <c r="C6" i="7"/>
  <c r="B8" i="4"/>
  <c r="C8" i="4" s="1"/>
  <c r="C6" i="4"/>
  <c r="B6" i="3"/>
  <c r="B7" i="3" s="1"/>
  <c r="C7" i="3" s="1"/>
  <c r="C6" i="13"/>
  <c r="C7" i="13"/>
  <c r="G36" i="1"/>
  <c r="B2" i="14" s="1"/>
  <c r="C7" i="7"/>
  <c r="C8" i="13"/>
  <c r="C8" i="11"/>
  <c r="B9" i="11"/>
  <c r="C6" i="9"/>
  <c r="B7" i="9"/>
  <c r="C5" i="8"/>
  <c r="B6" i="8"/>
  <c r="B9" i="7"/>
  <c r="B6" i="6"/>
  <c r="C5" i="6"/>
  <c r="C5" i="5"/>
  <c r="B6" i="5"/>
  <c r="A26" i="2"/>
  <c r="A32" i="2"/>
  <c r="B32" i="2" s="1"/>
  <c r="A12" i="2"/>
  <c r="A22" i="2"/>
  <c r="A24" i="2"/>
  <c r="A28" i="2"/>
  <c r="A30" i="2"/>
  <c r="A2" i="2"/>
  <c r="B2" i="2" s="1"/>
  <c r="A4" i="2"/>
  <c r="B4" i="2" s="1"/>
  <c r="A8" i="2"/>
  <c r="A14" i="2" s="1"/>
  <c r="A10" i="2"/>
  <c r="B10" i="2" s="1"/>
  <c r="A18" i="2"/>
  <c r="B18" i="2" s="1"/>
  <c r="A21" i="2"/>
  <c r="A23" i="2"/>
  <c r="A25" i="2"/>
  <c r="A27" i="2"/>
  <c r="A29" i="2"/>
  <c r="A31" i="2"/>
  <c r="B31" i="2" s="1"/>
  <c r="A33" i="2"/>
  <c r="A3" i="2"/>
  <c r="A17" i="2"/>
  <c r="C6" i="3" l="1"/>
  <c r="B8" i="3"/>
  <c r="B9" i="3" s="1"/>
  <c r="C6" i="12"/>
  <c r="B9" i="10"/>
  <c r="C8" i="3"/>
  <c r="B9" i="4"/>
  <c r="C7" i="10"/>
  <c r="C6" i="10"/>
  <c r="C7" i="12"/>
  <c r="B8" i="12"/>
  <c r="C9" i="13"/>
  <c r="B10" i="13"/>
  <c r="B10" i="11"/>
  <c r="C9" i="11"/>
  <c r="C9" i="10"/>
  <c r="B10" i="10"/>
  <c r="B8" i="9"/>
  <c r="C7" i="9"/>
  <c r="B7" i="8"/>
  <c r="C6" i="8"/>
  <c r="C9" i="7"/>
  <c r="B10" i="7"/>
  <c r="B7" i="6"/>
  <c r="C6" i="6"/>
  <c r="B7" i="5"/>
  <c r="C6" i="5"/>
  <c r="C9" i="4"/>
  <c r="B10" i="4"/>
  <c r="B10" i="3"/>
  <c r="C9" i="3"/>
  <c r="A15" i="2"/>
  <c r="B15" i="2" s="1"/>
  <c r="A13" i="2"/>
  <c r="A11" i="2"/>
  <c r="B11" i="2" s="1"/>
  <c r="A9" i="2"/>
  <c r="B9" i="2" s="1"/>
  <c r="A7" i="2"/>
  <c r="A5" i="2"/>
  <c r="B8" i="2"/>
  <c r="B14" i="2"/>
  <c r="A16" i="2"/>
  <c r="A6" i="2"/>
  <c r="B6" i="2" s="1"/>
  <c r="B9" i="12" l="1"/>
  <c r="C8" i="12"/>
  <c r="B11" i="13"/>
  <c r="C10" i="13"/>
  <c r="B11" i="11"/>
  <c r="C10" i="11"/>
  <c r="B11" i="10"/>
  <c r="C10" i="10"/>
  <c r="C8" i="9"/>
  <c r="B9" i="9"/>
  <c r="B8" i="8"/>
  <c r="C7" i="8"/>
  <c r="B11" i="7"/>
  <c r="C10" i="7"/>
  <c r="B8" i="6"/>
  <c r="C7" i="6"/>
  <c r="B8" i="5"/>
  <c r="C7" i="5"/>
  <c r="B11" i="4"/>
  <c r="C10" i="4"/>
  <c r="B11" i="3"/>
  <c r="C10" i="3"/>
  <c r="C9" i="12" l="1"/>
  <c r="B10" i="12"/>
  <c r="C11" i="13"/>
  <c r="B12" i="13"/>
  <c r="C11" i="11"/>
  <c r="B12" i="11"/>
  <c r="C11" i="10"/>
  <c r="B12" i="10"/>
  <c r="C9" i="9"/>
  <c r="B10" i="9"/>
  <c r="C8" i="8"/>
  <c r="B9" i="8"/>
  <c r="C11" i="7"/>
  <c r="B12" i="7"/>
  <c r="C8" i="6"/>
  <c r="B9" i="6"/>
  <c r="C8" i="5"/>
  <c r="B9" i="5"/>
  <c r="C11" i="4"/>
  <c r="B12" i="4"/>
  <c r="B12" i="3"/>
  <c r="C11" i="3"/>
  <c r="B11" i="12" l="1"/>
  <c r="C10" i="12"/>
  <c r="C12" i="13"/>
  <c r="B13" i="13"/>
  <c r="C12" i="11"/>
  <c r="B13" i="11"/>
  <c r="C12" i="10"/>
  <c r="B13" i="10"/>
  <c r="B11" i="9"/>
  <c r="C10" i="9"/>
  <c r="C9" i="8"/>
  <c r="B10" i="8"/>
  <c r="C12" i="7"/>
  <c r="B13" i="7"/>
  <c r="B10" i="6"/>
  <c r="C9" i="6"/>
  <c r="C9" i="5"/>
  <c r="B10" i="5"/>
  <c r="C12" i="4"/>
  <c r="B13" i="4"/>
  <c r="C12" i="3"/>
  <c r="B13" i="3"/>
  <c r="C11" i="12" l="1"/>
  <c r="B12" i="12"/>
  <c r="B14" i="13"/>
  <c r="C13" i="13"/>
  <c r="B14" i="11"/>
  <c r="C13" i="11"/>
  <c r="C13" i="10"/>
  <c r="B14" i="10"/>
  <c r="B12" i="9"/>
  <c r="C11" i="9"/>
  <c r="B11" i="8"/>
  <c r="C10" i="8"/>
  <c r="C13" i="7"/>
  <c r="B14" i="7"/>
  <c r="B11" i="6"/>
  <c r="C10" i="6"/>
  <c r="B11" i="5"/>
  <c r="C10" i="5"/>
  <c r="B14" i="4"/>
  <c r="C13" i="4"/>
  <c r="B14" i="3"/>
  <c r="C13" i="3"/>
  <c r="C12" i="12" l="1"/>
  <c r="B13" i="12"/>
  <c r="B15" i="13"/>
  <c r="C14" i="13"/>
  <c r="B15" i="11"/>
  <c r="C14" i="11"/>
  <c r="B15" i="10"/>
  <c r="C14" i="10"/>
  <c r="C12" i="9"/>
  <c r="B13" i="9"/>
  <c r="B12" i="8"/>
  <c r="C11" i="8"/>
  <c r="B15" i="7"/>
  <c r="C14" i="7"/>
  <c r="B12" i="6"/>
  <c r="C11" i="6"/>
  <c r="B12" i="5"/>
  <c r="C11" i="5"/>
  <c r="B15" i="4"/>
  <c r="C14" i="4"/>
  <c r="B15" i="3"/>
  <c r="C14" i="3"/>
  <c r="C13" i="12" l="1"/>
  <c r="B14" i="12"/>
  <c r="B16" i="13"/>
  <c r="C15" i="13"/>
  <c r="B16" i="11"/>
  <c r="C15" i="11"/>
  <c r="B16" i="10"/>
  <c r="C15" i="10"/>
  <c r="C13" i="9"/>
  <c r="B14" i="9"/>
  <c r="C12" i="8"/>
  <c r="B13" i="8"/>
  <c r="B16" i="7"/>
  <c r="C15" i="7"/>
  <c r="C12" i="6"/>
  <c r="B13" i="6"/>
  <c r="C12" i="5"/>
  <c r="B13" i="5"/>
  <c r="B16" i="4"/>
  <c r="C15" i="4"/>
  <c r="B16" i="3"/>
  <c r="C15" i="3"/>
  <c r="B15" i="12" l="1"/>
  <c r="C14" i="12"/>
  <c r="C16" i="13"/>
  <c r="B17" i="13"/>
  <c r="C16" i="11"/>
  <c r="B17" i="11"/>
  <c r="C16" i="10"/>
  <c r="B17" i="10"/>
  <c r="B15" i="9"/>
  <c r="C14" i="9"/>
  <c r="C13" i="8"/>
  <c r="B14" i="8"/>
  <c r="C16" i="7"/>
  <c r="B17" i="7"/>
  <c r="B14" i="6"/>
  <c r="C13" i="6"/>
  <c r="C13" i="5"/>
  <c r="B14" i="5"/>
  <c r="C16" i="4"/>
  <c r="B17" i="4"/>
  <c r="C16" i="3"/>
  <c r="B17" i="3"/>
  <c r="B16" i="12" l="1"/>
  <c r="C15" i="12"/>
  <c r="B18" i="13"/>
  <c r="C17" i="13"/>
  <c r="B18" i="11"/>
  <c r="C17" i="11"/>
  <c r="C17" i="10"/>
  <c r="B18" i="10"/>
  <c r="B16" i="9"/>
  <c r="C15" i="9"/>
  <c r="B15" i="8"/>
  <c r="C14" i="8"/>
  <c r="B18" i="7"/>
  <c r="C17" i="7"/>
  <c r="B15" i="6"/>
  <c r="C14" i="6"/>
  <c r="B15" i="5"/>
  <c r="C14" i="5"/>
  <c r="C17" i="4"/>
  <c r="B18" i="4"/>
  <c r="B18" i="3"/>
  <c r="C17" i="3"/>
  <c r="C16" i="12" l="1"/>
  <c r="B17" i="12"/>
  <c r="B19" i="13"/>
  <c r="C18" i="13"/>
  <c r="B19" i="11"/>
  <c r="C18" i="11"/>
  <c r="B19" i="10"/>
  <c r="C18" i="10"/>
  <c r="B17" i="9"/>
  <c r="C16" i="9"/>
  <c r="B16" i="8"/>
  <c r="C15" i="8"/>
  <c r="B19" i="7"/>
  <c r="C18" i="7"/>
  <c r="B16" i="6"/>
  <c r="C15" i="6"/>
  <c r="B16" i="5"/>
  <c r="C15" i="5"/>
  <c r="B19" i="4"/>
  <c r="C18" i="4"/>
  <c r="B19" i="3"/>
  <c r="C18" i="3"/>
  <c r="C17" i="12" l="1"/>
  <c r="B18" i="12"/>
  <c r="C19" i="13"/>
  <c r="B20" i="13"/>
  <c r="C19" i="11"/>
  <c r="B20" i="11"/>
  <c r="B20" i="10"/>
  <c r="C19" i="10"/>
  <c r="C17" i="9"/>
  <c r="B18" i="9"/>
  <c r="C16" i="8"/>
  <c r="B17" i="8"/>
  <c r="B20" i="7"/>
  <c r="C19" i="7"/>
  <c r="C16" i="6"/>
  <c r="B17" i="6"/>
  <c r="C16" i="5"/>
  <c r="B17" i="5"/>
  <c r="C19" i="4"/>
  <c r="B20" i="4"/>
  <c r="B20" i="3"/>
  <c r="C19" i="3"/>
  <c r="B19" i="12" l="1"/>
  <c r="C18" i="12"/>
  <c r="C20" i="13"/>
  <c r="B21" i="13"/>
  <c r="C20" i="11"/>
  <c r="B21" i="11"/>
  <c r="C20" i="10"/>
  <c r="B21" i="10"/>
  <c r="C18" i="9"/>
  <c r="B19" i="9"/>
  <c r="C17" i="8"/>
  <c r="B18" i="8"/>
  <c r="C20" i="7"/>
  <c r="B21" i="7"/>
  <c r="C17" i="6"/>
  <c r="B18" i="6"/>
  <c r="C17" i="5"/>
  <c r="B18" i="5"/>
  <c r="C20" i="4"/>
  <c r="B21" i="4"/>
  <c r="C20" i="3"/>
  <c r="B21" i="3"/>
  <c r="B20" i="12" l="1"/>
  <c r="C19" i="12"/>
  <c r="B22" i="13"/>
  <c r="C21" i="13"/>
  <c r="B22" i="11"/>
  <c r="C21" i="11"/>
  <c r="B22" i="10"/>
  <c r="C21" i="10"/>
  <c r="B20" i="9"/>
  <c r="C19" i="9"/>
  <c r="B19" i="8"/>
  <c r="C18" i="8"/>
  <c r="B22" i="7"/>
  <c r="C21" i="7"/>
  <c r="B19" i="6"/>
  <c r="C18" i="6"/>
  <c r="B19" i="5"/>
  <c r="C18" i="5"/>
  <c r="C21" i="4"/>
  <c r="B22" i="4"/>
  <c r="C21" i="3"/>
  <c r="B22" i="3"/>
  <c r="C20" i="12" l="1"/>
  <c r="B21" i="12"/>
  <c r="B23" i="13"/>
  <c r="C22" i="13"/>
  <c r="B23" i="11"/>
  <c r="C22" i="11"/>
  <c r="B23" i="10"/>
  <c r="C22" i="10"/>
  <c r="C20" i="9"/>
  <c r="B21" i="9"/>
  <c r="B20" i="8"/>
  <c r="C19" i="8"/>
  <c r="B23" i="7"/>
  <c r="C22" i="7"/>
  <c r="C19" i="6"/>
  <c r="B20" i="6"/>
  <c r="B20" i="5"/>
  <c r="C19" i="5"/>
  <c r="B23" i="4"/>
  <c r="C22" i="4"/>
  <c r="B23" i="3"/>
  <c r="C22" i="3"/>
  <c r="C21" i="12" l="1"/>
  <c r="B22" i="12"/>
  <c r="C23" i="13"/>
  <c r="B24" i="13"/>
  <c r="C23" i="11"/>
  <c r="B24" i="11"/>
  <c r="C23" i="10"/>
  <c r="B24" i="10"/>
  <c r="C21" i="9"/>
  <c r="B22" i="9"/>
  <c r="C20" i="8"/>
  <c r="B21" i="8"/>
  <c r="C23" i="7"/>
  <c r="B24" i="7"/>
  <c r="C20" i="6"/>
  <c r="B21" i="6"/>
  <c r="C20" i="5"/>
  <c r="B21" i="5"/>
  <c r="B24" i="4"/>
  <c r="C23" i="4"/>
  <c r="B24" i="3"/>
  <c r="C23" i="3"/>
  <c r="B23" i="12" l="1"/>
  <c r="C22" i="12"/>
  <c r="C24" i="13"/>
  <c r="B25" i="13"/>
  <c r="C24" i="11"/>
  <c r="B25" i="11"/>
  <c r="C24" i="10"/>
  <c r="B25" i="10"/>
  <c r="B23" i="9"/>
  <c r="C22" i="9"/>
  <c r="C21" i="8"/>
  <c r="B22" i="8"/>
  <c r="C24" i="7"/>
  <c r="B25" i="7"/>
  <c r="C21" i="6"/>
  <c r="B22" i="6"/>
  <c r="C21" i="5"/>
  <c r="B22" i="5"/>
  <c r="C24" i="4"/>
  <c r="B25" i="4"/>
  <c r="C24" i="3"/>
  <c r="B25" i="3"/>
  <c r="C23" i="12" l="1"/>
  <c r="B24" i="12"/>
  <c r="C25" i="13"/>
  <c r="B26" i="13"/>
  <c r="C25" i="11"/>
  <c r="B26" i="11"/>
  <c r="B26" i="10"/>
  <c r="C25" i="10"/>
  <c r="B24" i="9"/>
  <c r="C23" i="9"/>
  <c r="B23" i="8"/>
  <c r="C22" i="8"/>
  <c r="B26" i="7"/>
  <c r="C25" i="7"/>
  <c r="B23" i="6"/>
  <c r="C22" i="6"/>
  <c r="B23" i="5"/>
  <c r="C22" i="5"/>
  <c r="C25" i="4"/>
  <c r="B26" i="4"/>
  <c r="C25" i="3"/>
  <c r="B26" i="3"/>
  <c r="C24" i="12" l="1"/>
  <c r="B25" i="12"/>
  <c r="B27" i="13"/>
  <c r="C26" i="13"/>
  <c r="B27" i="11"/>
  <c r="C26" i="11"/>
  <c r="B27" i="10"/>
  <c r="C26" i="10"/>
  <c r="C24" i="9"/>
  <c r="B25" i="9"/>
  <c r="B24" i="8"/>
  <c r="C23" i="8"/>
  <c r="B27" i="7"/>
  <c r="C26" i="7"/>
  <c r="B24" i="6"/>
  <c r="C23" i="6"/>
  <c r="B24" i="5"/>
  <c r="C23" i="5"/>
  <c r="B27" i="4"/>
  <c r="C26" i="4"/>
  <c r="B27" i="3"/>
  <c r="C26" i="3"/>
  <c r="C25" i="12" l="1"/>
  <c r="B26" i="12"/>
  <c r="C27" i="13"/>
  <c r="B28" i="13"/>
  <c r="B28" i="11"/>
  <c r="C27" i="11"/>
  <c r="C27" i="10"/>
  <c r="B28" i="10"/>
  <c r="C25" i="9"/>
  <c r="B26" i="9"/>
  <c r="C24" i="8"/>
  <c r="B25" i="8"/>
  <c r="C27" i="7"/>
  <c r="B28" i="7"/>
  <c r="C24" i="6"/>
  <c r="B25" i="6"/>
  <c r="C24" i="5"/>
  <c r="B25" i="5"/>
  <c r="B28" i="4"/>
  <c r="C27" i="4"/>
  <c r="C27" i="3"/>
  <c r="B28" i="3"/>
  <c r="B27" i="12" l="1"/>
  <c r="C26" i="12"/>
  <c r="C28" i="13"/>
  <c r="B29" i="13"/>
  <c r="C28" i="11"/>
  <c r="B29" i="11"/>
  <c r="C28" i="10"/>
  <c r="B29" i="10"/>
  <c r="B27" i="9"/>
  <c r="C26" i="9"/>
  <c r="C25" i="8"/>
  <c r="B26" i="8"/>
  <c r="C28" i="7"/>
  <c r="B29" i="7"/>
  <c r="C25" i="6"/>
  <c r="B26" i="6"/>
  <c r="C25" i="5"/>
  <c r="B26" i="5"/>
  <c r="C28" i="4"/>
  <c r="B29" i="4"/>
  <c r="C28" i="3"/>
  <c r="B29" i="3"/>
  <c r="B28" i="12" l="1"/>
  <c r="C27" i="12"/>
  <c r="B30" i="13"/>
  <c r="C29" i="13"/>
  <c r="C29" i="11"/>
  <c r="B30" i="11"/>
  <c r="B30" i="10"/>
  <c r="C29" i="10"/>
  <c r="B28" i="9"/>
  <c r="C27" i="9"/>
  <c r="B27" i="8"/>
  <c r="C26" i="8"/>
  <c r="B30" i="7"/>
  <c r="C29" i="7"/>
  <c r="B27" i="6"/>
  <c r="C26" i="6"/>
  <c r="B27" i="5"/>
  <c r="C26" i="5"/>
  <c r="C29" i="4"/>
  <c r="B30" i="4"/>
  <c r="C29" i="3"/>
  <c r="B30" i="3"/>
  <c r="B31" i="3" s="1"/>
  <c r="B32" i="3" s="1"/>
  <c r="C32" i="3" s="1"/>
  <c r="C31" i="3" l="1"/>
  <c r="C28" i="12"/>
  <c r="B29" i="12"/>
  <c r="B31" i="13"/>
  <c r="C30" i="13"/>
  <c r="B31" i="11"/>
  <c r="C30" i="11"/>
  <c r="B31" i="10"/>
  <c r="C30" i="10"/>
  <c r="C28" i="9"/>
  <c r="B29" i="9"/>
  <c r="B28" i="8"/>
  <c r="C27" i="8"/>
  <c r="B31" i="7"/>
  <c r="C30" i="7"/>
  <c r="B28" i="6"/>
  <c r="C27" i="6"/>
  <c r="B28" i="5"/>
  <c r="C27" i="5"/>
  <c r="B31" i="4"/>
  <c r="C30" i="4"/>
  <c r="C30" i="3"/>
  <c r="C29" i="12" l="1"/>
  <c r="B30" i="12"/>
  <c r="C31" i="13"/>
  <c r="B32" i="13"/>
  <c r="C31" i="11"/>
  <c r="B32" i="11"/>
  <c r="B32" i="10"/>
  <c r="C31" i="10"/>
  <c r="C29" i="9"/>
  <c r="B30" i="9"/>
  <c r="C28" i="8"/>
  <c r="B29" i="8"/>
  <c r="B32" i="7"/>
  <c r="C31" i="7"/>
  <c r="C28" i="6"/>
  <c r="B29" i="6"/>
  <c r="C28" i="5"/>
  <c r="B29" i="5"/>
  <c r="B32" i="4"/>
  <c r="C31" i="4"/>
  <c r="B31" i="12" l="1"/>
  <c r="C30" i="12"/>
  <c r="C32" i="13"/>
  <c r="B33" i="13"/>
  <c r="C32" i="11"/>
  <c r="B33" i="11"/>
  <c r="C32" i="10"/>
  <c r="B33" i="10"/>
  <c r="B31" i="9"/>
  <c r="C30" i="9"/>
  <c r="C29" i="8"/>
  <c r="B30" i="8"/>
  <c r="C32" i="7"/>
  <c r="B33" i="7"/>
  <c r="C29" i="6"/>
  <c r="B30" i="6"/>
  <c r="C29" i="5"/>
  <c r="B30" i="5"/>
  <c r="C32" i="4"/>
  <c r="B33" i="4"/>
  <c r="B32" i="12" l="1"/>
  <c r="C31" i="12"/>
  <c r="B34" i="13"/>
  <c r="C34" i="13" s="1"/>
  <c r="C33" i="13"/>
  <c r="C33" i="11"/>
  <c r="B34" i="11"/>
  <c r="C34" i="11" s="1"/>
  <c r="C33" i="10"/>
  <c r="B32" i="9"/>
  <c r="C31" i="9"/>
  <c r="B31" i="8"/>
  <c r="C30" i="8"/>
  <c r="C33" i="7"/>
  <c r="B31" i="6"/>
  <c r="C30" i="6"/>
  <c r="B31" i="5"/>
  <c r="C30" i="5"/>
  <c r="C33" i="4"/>
  <c r="B34" i="4"/>
  <c r="C34" i="4" s="1"/>
  <c r="C32" i="12" l="1"/>
  <c r="B33" i="12"/>
  <c r="C33" i="12" s="1"/>
  <c r="C32" i="9"/>
  <c r="B33" i="9"/>
  <c r="B32" i="8"/>
  <c r="C31" i="8"/>
  <c r="B32" i="6"/>
  <c r="C31" i="6"/>
  <c r="B32" i="5"/>
  <c r="C31" i="5"/>
  <c r="C33" i="9" l="1"/>
  <c r="B34" i="9"/>
  <c r="C34" i="9" s="1"/>
  <c r="C32" i="8"/>
  <c r="B33" i="8"/>
  <c r="C32" i="6"/>
  <c r="B33" i="6"/>
  <c r="C32" i="5"/>
  <c r="B33" i="5"/>
  <c r="C33" i="8" l="1"/>
  <c r="B34" i="8"/>
  <c r="C34" i="8" s="1"/>
  <c r="C33" i="6"/>
  <c r="B34" i="6"/>
  <c r="C34" i="6" s="1"/>
  <c r="C33" i="5"/>
  <c r="B4" i="1" l="1"/>
  <c r="C4" i="1" s="1"/>
  <c r="B5" i="1" l="1"/>
  <c r="C5" i="1" s="1"/>
  <c r="B6" i="1"/>
  <c r="C6" i="1" s="1"/>
  <c r="B7" i="1" l="1"/>
  <c r="B8" i="1" s="1"/>
  <c r="C7" i="1" l="1"/>
  <c r="C8" i="1"/>
  <c r="B9" i="1"/>
  <c r="B10" i="1" l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4" i="1" s="1"/>
  <c r="C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Ein 'x' eingeben, um Feiertage zu markieren.
Ab Zeile A34 bis A49 haben Sie die Möglichkeit weitere Feiertage einzugeben.</t>
        </r>
      </text>
    </comment>
  </commentList>
</comments>
</file>

<file path=xl/sharedStrings.xml><?xml version="1.0" encoding="utf-8"?>
<sst xmlns="http://schemas.openxmlformats.org/spreadsheetml/2006/main" count="137" uniqueCount="44">
  <si>
    <t>Arbeitszeit</t>
  </si>
  <si>
    <t>von</t>
  </si>
  <si>
    <t>bis</t>
  </si>
  <si>
    <t>Pause</t>
  </si>
  <si>
    <t>Stunden</t>
  </si>
  <si>
    <t>Datum</t>
  </si>
  <si>
    <t>Feiertag?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</si>
  <si>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</si>
  <si>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</si>
  <si>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</si>
  <si>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</si>
  <si>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</si>
  <si>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</si>
  <si>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</si>
  <si>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</si>
  <si>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</si>
  <si>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</si>
  <si>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</si>
  <si>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</si>
  <si>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</si>
  <si>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</si>
  <si>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</si>
  <si>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</si>
  <si>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</si>
  <si>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</si>
  <si>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</si>
  <si>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Nationalfeiertag (AT)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</si>
  <si>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</si>
  <si>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</si>
  <si>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</si>
  <si>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</si>
  <si>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</si>
  <si>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</si>
  <si>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</si>
  <si>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</si>
  <si>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</si>
  <si>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</si>
  <si>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</si>
  <si>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</si>
  <si>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</si>
  <si>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Stunden Gesamt</t>
  </si>
  <si>
    <t>Monat</t>
  </si>
  <si>
    <t>Feiertag</t>
  </si>
  <si>
    <t>Stunden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</si>
</sst>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mm\ yyyy"/>
    <numFmt numFmtId="165" formatCode="d"/>
    <numFmt numFmtId="166" formatCode="ddd/"/>
    <numFmt numFmtId="167" formatCode="dd/mm/yyyy;;"/>
    <numFmt numFmtId="168" formatCode="hh:mm;@"/>
    <numFmt numFmtId="169" formatCode="[hh]:mm"/>
    <numFmt numFmtId="170" formatCode="mmmm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13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170" fontId="0" fillId="0" borderId="0" xfId="0" applyNumberFormat="1"/>
    <xf numFmtId="0" fontId="7" fillId="0" borderId="0" xfId="0" applyFont="1" applyAlignment="1">
      <alignment horizontal="center"/>
    </xf>
    <xf numFmtId="165" fontId="0" fillId="0" borderId="0" xfId="0" applyNumberFormat="1" applyProtection="1">
      <protection locked="0"/>
    </xf>
    <xf numFmtId="0" fontId="6" fillId="0" borderId="0" xfId="0" applyFont="1" applyAlignment="1">
      <alignment vertical="center"/>
    </xf>
    <xf numFmtId="167" fontId="9" fillId="4" borderId="1" xfId="0" applyNumberFormat="1" applyFont="1" applyFill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vertical="center"/>
      <protection locked="0"/>
    </xf>
    <xf numFmtId="49" fontId="9" fillId="0" borderId="3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6" fillId="0" borderId="13" xfId="0" applyFont="1" applyBorder="1" applyAlignment="1">
      <alignment vertical="center"/>
    </xf>
    <xf numFmtId="49" fontId="9" fillId="0" borderId="12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14" fontId="9" fillId="0" borderId="1" xfId="0" quotePrefix="1" applyNumberFormat="1" applyFont="1" applyBorder="1" applyAlignment="1" applyProtection="1">
      <alignment horizontal="center" vertical="center"/>
      <protection hidden="1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70" fontId="5" fillId="2" borderId="23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70" fontId="11" fillId="0" borderId="24" xfId="0" applyNumberFormat="1" applyFont="1" applyBorder="1"/>
    <xf numFmtId="169" fontId="11" fillId="0" borderId="24" xfId="0" applyNumberFormat="1" applyFont="1" applyBorder="1"/>
    <xf numFmtId="170" fontId="11" fillId="5" borderId="24" xfId="0" applyNumberFormat="1" applyFont="1" applyFill="1" applyBorder="1"/>
    <xf numFmtId="169" fontId="11" fillId="5" borderId="24" xfId="0" applyNumberFormat="1" applyFont="1" applyFill="1" applyBorder="1"/>
    <xf numFmtId="170" fontId="11" fillId="5" borderId="25" xfId="0" applyNumberFormat="1" applyFont="1" applyFill="1" applyBorder="1"/>
    <xf numFmtId="169" fontId="11" fillId="5" borderId="25" xfId="0" applyNumberFormat="1" applyFont="1" applyFill="1" applyBorder="1"/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168" fontId="13" fillId="0" borderId="12" xfId="0" applyNumberFormat="1" applyFont="1" applyBorder="1" applyProtection="1">
      <protection locked="0"/>
    </xf>
    <xf numFmtId="168" fontId="13" fillId="0" borderId="26" xfId="0" applyNumberFormat="1" applyFont="1" applyBorder="1" applyProtection="1">
      <protection locked="0"/>
    </xf>
    <xf numFmtId="168" fontId="13" fillId="0" borderId="5" xfId="0" applyNumberFormat="1" applyFont="1" applyBorder="1" applyProtection="1">
      <protection locked="0"/>
    </xf>
    <xf numFmtId="168" fontId="13" fillId="0" borderId="27" xfId="0" applyNumberFormat="1" applyFont="1" applyBorder="1" applyProtection="1">
      <protection locked="0"/>
    </xf>
    <xf numFmtId="168" fontId="13" fillId="0" borderId="4" xfId="0" applyNumberFormat="1" applyFont="1" applyBorder="1" applyProtection="1">
      <protection locked="0"/>
    </xf>
    <xf numFmtId="168" fontId="13" fillId="0" borderId="9" xfId="0" applyNumberFormat="1" applyFont="1" applyBorder="1" applyProtection="1">
      <protection locked="0"/>
    </xf>
    <xf numFmtId="168" fontId="13" fillId="0" borderId="6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0" fontId="0" fillId="0" borderId="0" xfId="0" applyProtection="1">
      <protection hidden="1"/>
    </xf>
    <xf numFmtId="165" fontId="1" fillId="0" borderId="16" xfId="0" applyNumberFormat="1" applyFont="1" applyBorder="1" applyProtection="1">
      <protection hidden="1"/>
    </xf>
    <xf numFmtId="166" fontId="1" fillId="0" borderId="17" xfId="0" applyNumberFormat="1" applyFont="1" applyBorder="1" applyProtection="1">
      <protection hidden="1"/>
    </xf>
    <xf numFmtId="165" fontId="1" fillId="0" borderId="7" xfId="0" applyNumberFormat="1" applyFont="1" applyBorder="1" applyProtection="1">
      <protection hidden="1"/>
    </xf>
    <xf numFmtId="166" fontId="1" fillId="0" borderId="8" xfId="0" applyNumberFormat="1" applyFont="1" applyBorder="1" applyProtection="1">
      <protection hidden="1"/>
    </xf>
    <xf numFmtId="165" fontId="1" fillId="0" borderId="14" xfId="0" applyNumberFormat="1" applyFont="1" applyBorder="1" applyProtection="1">
      <protection hidden="1"/>
    </xf>
    <xf numFmtId="166" fontId="1" fillId="0" borderId="15" xfId="0" applyNumberFormat="1" applyFont="1" applyBorder="1" applyProtection="1">
      <protection hidden="1"/>
    </xf>
    <xf numFmtId="14" fontId="0" fillId="0" borderId="0" xfId="0" applyNumberFormat="1" applyProtection="1">
      <protection hidden="1"/>
    </xf>
    <xf numFmtId="169" fontId="5" fillId="2" borderId="18" xfId="0" applyNumberFormat="1" applyFont="1" applyFill="1" applyBorder="1" applyAlignment="1" applyProtection="1">
      <alignment horizontal="center"/>
      <protection hidden="1"/>
    </xf>
    <xf numFmtId="166" fontId="1" fillId="0" borderId="22" xfId="0" applyNumberFormat="1" applyFont="1" applyBorder="1" applyProtection="1">
      <protection hidden="1"/>
    </xf>
    <xf numFmtId="0" fontId="13" fillId="0" borderId="0" xfId="0" applyFont="1" applyProtection="1">
      <protection hidden="1"/>
    </xf>
    <xf numFmtId="169" fontId="0" fillId="0" borderId="0" xfId="0" applyNumberFormat="1" applyProtection="1">
      <protection hidden="1"/>
    </xf>
    <xf numFmtId="0" fontId="6" fillId="0" borderId="0" xfId="0" applyFont="1" applyProtection="1">
      <protection hidden="1"/>
    </xf>
    <xf numFmtId="14" fontId="0" fillId="0" borderId="28" xfId="0" applyNumberFormat="1" applyBorder="1" applyProtection="1">
      <protection hidden="1"/>
    </xf>
    <xf numFmtId="0" fontId="0" fillId="0" borderId="28" xfId="0" applyBorder="1" applyProtection="1">
      <protection hidden="1"/>
    </xf>
    <xf numFmtId="0" fontId="13" fillId="0" borderId="28" xfId="0" applyFont="1" applyBorder="1" applyProtection="1">
      <protection hidden="1"/>
    </xf>
    <xf numFmtId="0" fontId="0" fillId="0" borderId="29" xfId="0" applyBorder="1" applyProtection="1">
      <protection hidden="1"/>
    </xf>
    <xf numFmtId="14" fontId="0" fillId="0" borderId="29" xfId="0" applyNumberFormat="1" applyBorder="1" applyProtection="1">
      <protection hidden="1"/>
    </xf>
    <xf numFmtId="169" fontId="8" fillId="2" borderId="18" xfId="0" applyNumberFormat="1" applyFont="1" applyFill="1" applyBorder="1" applyAlignment="1" applyProtection="1">
      <alignment horizontal="center" vertical="center"/>
      <protection hidden="1"/>
    </xf>
    <xf numFmtId="169" fontId="15" fillId="0" borderId="0" xfId="0" applyNumberFormat="1" applyFont="1" applyAlignment="1" applyProtection="1">
      <alignment vertical="center"/>
      <protection hidden="1"/>
    </xf>
    <xf numFmtId="169" fontId="15" fillId="2" borderId="18" xfId="0" applyNumberFormat="1" applyFont="1" applyFill="1" applyBorder="1" applyAlignment="1" applyProtection="1">
      <alignment horizontal="center" vertical="center"/>
      <protection hidden="1"/>
    </xf>
    <xf numFmtId="0" fontId="13" fillId="0" borderId="29" xfId="0" applyFont="1" applyBorder="1" applyProtection="1">
      <protection locked="0"/>
    </xf>
    <xf numFmtId="14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8" fontId="13" fillId="0" borderId="27" xfId="0" applyNumberFormat="1" applyFont="1" applyBorder="1" applyProtection="1">
      <protection locked="0" hidden="1"/>
    </xf>
    <xf numFmtId="168" fontId="13" fillId="0" borderId="10" xfId="0" applyNumberFormat="1" applyFont="1" applyBorder="1" applyProtection="1">
      <protection locked="0" hidden="1"/>
    </xf>
    <xf numFmtId="168" fontId="13" fillId="0" borderId="9" xfId="0" applyNumberFormat="1" applyFont="1" applyBorder="1" applyProtection="1">
      <protection locked="0" hidden="1"/>
    </xf>
    <xf numFmtId="0" fontId="13" fillId="0" borderId="0" xfId="0" applyFont="1" applyProtection="1">
      <protection locked="0" hidden="1"/>
    </xf>
    <xf numFmtId="0" fontId="13" fillId="0" borderId="29" xfId="0" applyFont="1" applyBorder="1" applyProtection="1">
      <protection locked="0"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4" fontId="15" fillId="2" borderId="19" xfId="0" applyNumberFormat="1" applyFont="1" applyFill="1" applyBorder="1" applyAlignment="1" applyProtection="1">
      <alignment horizontal="center" vertical="center"/>
      <protection locked="0"/>
    </xf>
    <xf numFmtId="14" fontId="15" fillId="2" borderId="20" xfId="0" applyNumberFormat="1" applyFont="1" applyFill="1" applyBorder="1" applyAlignment="1" applyProtection="1">
      <alignment horizontal="center" vertical="center"/>
      <protection locked="0"/>
    </xf>
    <xf numFmtId="14" fontId="15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4" fontId="16" fillId="2" borderId="20" xfId="0" applyNumberFormat="1" applyFont="1" applyFill="1" applyBorder="1" applyAlignment="1" applyProtection="1">
      <alignment horizontal="center" vertical="center"/>
      <protection locked="0"/>
    </xf>
    <xf numFmtId="14" fontId="16" fillId="2" borderId="21" xfId="0" applyNumberFormat="1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14" fontId="5" fillId="2" borderId="19" xfId="0" applyNumberFormat="1" applyFont="1" applyFill="1" applyBorder="1" applyAlignment="1" applyProtection="1">
      <alignment horizontal="center"/>
      <protection hidden="1"/>
    </xf>
    <xf numFmtId="14" fontId="5" fillId="2" borderId="20" xfId="0" applyNumberFormat="1" applyFont="1" applyFill="1" applyBorder="1" applyAlignment="1" applyProtection="1">
      <alignment horizontal="center"/>
      <protection hidden="1"/>
    </xf>
    <xf numFmtId="14" fontId="5" fillId="2" borderId="21" xfId="0" applyNumberFormat="1" applyFont="1" applyFill="1" applyBorder="1" applyAlignment="1" applyProtection="1">
      <alignment horizontal="center"/>
      <protection hidden="1"/>
    </xf>
    <xf numFmtId="14" fontId="8" fillId="2" borderId="19" xfId="0" applyNumberFormat="1" applyFont="1" applyFill="1" applyBorder="1" applyAlignment="1" applyProtection="1">
      <alignment horizontal="center" vertical="center"/>
      <protection locked="0"/>
    </xf>
    <xf numFmtId="14" fontId="8" fillId="2" borderId="20" xfId="0" applyNumberFormat="1" applyFont="1" applyFill="1" applyBorder="1" applyAlignment="1" applyProtection="1">
      <alignment horizontal="center" vertical="center"/>
      <protection locked="0"/>
    </xf>
    <xf numFmtId="14" fontId="8" fillId="2" borderId="21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26"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36</xdr:row>
      <xdr:rowOff>105097</xdr:rowOff>
    </xdr:from>
    <xdr:to>
      <xdr:col>6</xdr:col>
      <xdr:colOff>930275</xdr:colOff>
      <xdr:row>37</xdr:row>
      <xdr:rowOff>180974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BC290-F8C8-4D29-8B5A-CACCEEC1B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36</xdr:row>
      <xdr:rowOff>105097</xdr:rowOff>
    </xdr:from>
    <xdr:to>
      <xdr:col>6</xdr:col>
      <xdr:colOff>930275</xdr:colOff>
      <xdr:row>37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1D2B71-ADF9-4DA5-B664-25AF96F12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35</xdr:row>
      <xdr:rowOff>105097</xdr:rowOff>
    </xdr:from>
    <xdr:to>
      <xdr:col>6</xdr:col>
      <xdr:colOff>930275</xdr:colOff>
      <xdr:row>36</xdr:row>
      <xdr:rowOff>32807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AD8BFA-1AE6-4F50-ABBE-321CAD521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36</xdr:row>
      <xdr:rowOff>105097</xdr:rowOff>
    </xdr:from>
    <xdr:to>
      <xdr:col>6</xdr:col>
      <xdr:colOff>930275</xdr:colOff>
      <xdr:row>37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40C4A6-742B-401A-80DA-A396732C0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36</xdr:row>
      <xdr:rowOff>105097</xdr:rowOff>
    </xdr:from>
    <xdr:to>
      <xdr:col>6</xdr:col>
      <xdr:colOff>930275</xdr:colOff>
      <xdr:row>37</xdr:row>
      <xdr:rowOff>171449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8D07D9-B1F7-4B9C-AC81-41ED79072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36</xdr:row>
      <xdr:rowOff>105097</xdr:rowOff>
    </xdr:from>
    <xdr:to>
      <xdr:col>6</xdr:col>
      <xdr:colOff>930275</xdr:colOff>
      <xdr:row>37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79249A-11E1-4C7C-B31A-5B65479AF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36</xdr:row>
      <xdr:rowOff>105097</xdr:rowOff>
    </xdr:from>
    <xdr:to>
      <xdr:col>6</xdr:col>
      <xdr:colOff>930275</xdr:colOff>
      <xdr:row>37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F39628-9871-47F7-AB5A-AAE72A344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37</xdr:row>
      <xdr:rowOff>105097</xdr:rowOff>
    </xdr:from>
    <xdr:to>
      <xdr:col>6</xdr:col>
      <xdr:colOff>930275</xdr:colOff>
      <xdr:row>38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5159DD-8B0A-4B63-8D66-DCFAF38B5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36</xdr:row>
      <xdr:rowOff>105097</xdr:rowOff>
    </xdr:from>
    <xdr:to>
      <xdr:col>6</xdr:col>
      <xdr:colOff>930275</xdr:colOff>
      <xdr:row>37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4D8A0A-3DA2-475C-824F-FDDB83D67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37</xdr:row>
      <xdr:rowOff>105097</xdr:rowOff>
    </xdr:from>
    <xdr:to>
      <xdr:col>6</xdr:col>
      <xdr:colOff>930275</xdr:colOff>
      <xdr:row>38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B96DF5-3DFD-4E08-BA28-817EA07B8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37</xdr:row>
      <xdr:rowOff>105097</xdr:rowOff>
    </xdr:from>
    <xdr:to>
      <xdr:col>6</xdr:col>
      <xdr:colOff>930275</xdr:colOff>
      <xdr:row>38</xdr:row>
      <xdr:rowOff>180974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58461C-220B-43C1-930D-A958A8E99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35</xdr:row>
      <xdr:rowOff>105097</xdr:rowOff>
    </xdr:from>
    <xdr:to>
      <xdr:col>6</xdr:col>
      <xdr:colOff>930275</xdr:colOff>
      <xdr:row>36</xdr:row>
      <xdr:rowOff>32807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54CC9C-03D6-46E1-8C0C-2840E2963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9058597"/>
          <a:ext cx="1571625" cy="266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8"/>
  <sheetViews>
    <sheetView showGridLines="0" tabSelected="1" zoomScale="90" zoomScaleNormal="9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5" sqref="D5"/>
    </sheetView>
  </sheetViews>
  <sheetFormatPr baseColWidth="10" defaultColWidth="11.42578125" defaultRowHeight="15" x14ac:dyDescent="0.25"/>
  <cols>
    <col min="1" max="1" width="2.28515625" style="40" customWidth="1"/>
    <col min="2" max="3" width="7.140625" style="40" customWidth="1"/>
    <col min="4" max="7" width="17.5703125" style="40" customWidth="1"/>
    <col min="8" max="8" width="14.5703125" style="1" customWidth="1"/>
    <col min="9" max="9" width="11.42578125" style="1"/>
    <col min="10" max="16384" width="11.42578125" style="40"/>
  </cols>
  <sheetData>
    <row r="1" spans="2:9" ht="39" customHeight="1" x14ac:dyDescent="0.25">
      <c r="B1" s="69">
        <v>45292</v>
      </c>
      <c r="C1" s="69"/>
      <c r="D1" s="69"/>
      <c r="E1" s="69"/>
      <c r="F1" s="69"/>
      <c r="G1" s="69"/>
    </row>
    <row r="2" spans="2:9" ht="24" customHeight="1" x14ac:dyDescent="0.25">
      <c r="B2" s="74" t="s">
        <v>0</v>
      </c>
      <c r="C2" s="74"/>
      <c r="D2" s="74"/>
      <c r="E2" s="74"/>
      <c r="F2" s="74"/>
      <c r="G2" s="74"/>
    </row>
    <row r="3" spans="2:9" ht="24" customHeight="1" thickBot="1" x14ac:dyDescent="0.3">
      <c r="B3" s="73" t="s">
        <v>5</v>
      </c>
      <c r="C3" s="73"/>
      <c r="D3" s="30" t="s">
        <v>1</v>
      </c>
      <c r="E3" s="31" t="s">
        <v>2</v>
      </c>
      <c r="F3" s="31" t="s">
        <v>3</v>
      </c>
      <c r="G3" s="30" t="s">
        <v>4</v>
      </c>
    </row>
    <row r="4" spans="2:9" ht="19.5" thickTop="1" x14ac:dyDescent="0.3">
      <c r="B4" s="41">
        <f>B1</f>
        <v>45292</v>
      </c>
      <c r="C4" s="42">
        <f>B4</f>
        <v>45292</v>
      </c>
      <c r="D4" s="32"/>
      <c r="E4" s="33"/>
      <c r="F4" s="33"/>
      <c r="G4" s="64" t="str">
        <f t="shared" ref="G4:G8" si="0">IF(E4,IF(D4,IF(D4&gt;E4,E4+"24:00"-D4,E4-D4)-F4,""),"")</f>
        <v/>
      </c>
    </row>
    <row r="5" spans="2:9" ht="18.75" x14ac:dyDescent="0.3">
      <c r="B5" s="43">
        <f>B4+1</f>
        <v>45293</v>
      </c>
      <c r="C5" s="44">
        <f>B5</f>
        <v>45293</v>
      </c>
      <c r="D5" s="34">
        <v>0.33333333333333331</v>
      </c>
      <c r="E5" s="35">
        <v>0.6875</v>
      </c>
      <c r="F5" s="35">
        <v>2.0833333333333332E-2</v>
      </c>
      <c r="G5" s="64">
        <f t="shared" si="0"/>
        <v>0.33333333333333337</v>
      </c>
    </row>
    <row r="6" spans="2:9" ht="18.75" x14ac:dyDescent="0.3">
      <c r="B6" s="43">
        <f t="shared" ref="B6:B34" si="1">B5+1</f>
        <v>45294</v>
      </c>
      <c r="C6" s="44">
        <f t="shared" ref="C6:C34" si="2">B6</f>
        <v>45294</v>
      </c>
      <c r="D6" s="36"/>
      <c r="E6" s="36"/>
      <c r="F6" s="36"/>
      <c r="G6" s="65" t="str">
        <f t="shared" si="0"/>
        <v/>
      </c>
    </row>
    <row r="7" spans="2:9" ht="18.75" x14ac:dyDescent="0.3">
      <c r="B7" s="43">
        <f t="shared" si="1"/>
        <v>45295</v>
      </c>
      <c r="C7" s="44">
        <f t="shared" si="2"/>
        <v>45295</v>
      </c>
      <c r="D7" s="36"/>
      <c r="E7" s="36"/>
      <c r="F7" s="36"/>
      <c r="G7" s="65" t="str">
        <f t="shared" si="0"/>
        <v/>
      </c>
    </row>
    <row r="8" spans="2:9" ht="18.75" x14ac:dyDescent="0.3">
      <c r="B8" s="43">
        <f t="shared" si="1"/>
        <v>45296</v>
      </c>
      <c r="C8" s="44">
        <f t="shared" si="2"/>
        <v>45296</v>
      </c>
      <c r="D8" s="36"/>
      <c r="E8" s="36"/>
      <c r="F8" s="36"/>
      <c r="G8" s="65" t="str">
        <f t="shared" si="0"/>
        <v/>
      </c>
      <c r="I8" s="4"/>
    </row>
    <row r="9" spans="2:9" ht="18.75" x14ac:dyDescent="0.3">
      <c r="B9" s="43">
        <f t="shared" si="1"/>
        <v>45297</v>
      </c>
      <c r="C9" s="44">
        <f t="shared" si="2"/>
        <v>45297</v>
      </c>
      <c r="D9" s="36"/>
      <c r="E9" s="36"/>
      <c r="F9" s="36"/>
      <c r="G9" s="65" t="str">
        <f>IF(E9,IF(D9,IF(D9&gt;E9,E9+"24:00"-D9,E9-D9)-F9,""),"")</f>
        <v/>
      </c>
    </row>
    <row r="10" spans="2:9" ht="18.75" x14ac:dyDescent="0.3">
      <c r="B10" s="43">
        <f t="shared" si="1"/>
        <v>45298</v>
      </c>
      <c r="C10" s="44">
        <f t="shared" si="2"/>
        <v>45298</v>
      </c>
      <c r="D10" s="36"/>
      <c r="E10" s="36"/>
      <c r="F10" s="36"/>
      <c r="G10" s="65" t="str">
        <f t="shared" ref="G10:G34" si="3">IF(E10,IF(D10,IF(D10&gt;E10,E10+"24:00"-D10,E10-D10)-F10,""),"")</f>
        <v/>
      </c>
    </row>
    <row r="11" spans="2:9" ht="18.75" x14ac:dyDescent="0.3">
      <c r="B11" s="43">
        <f t="shared" si="1"/>
        <v>45299</v>
      </c>
      <c r="C11" s="44">
        <f t="shared" si="2"/>
        <v>45299</v>
      </c>
      <c r="D11" s="36"/>
      <c r="E11" s="36"/>
      <c r="F11" s="36"/>
      <c r="G11" s="65" t="str">
        <f t="shared" si="3"/>
        <v/>
      </c>
    </row>
    <row r="12" spans="2:9" ht="18.75" x14ac:dyDescent="0.3">
      <c r="B12" s="43">
        <f t="shared" si="1"/>
        <v>45300</v>
      </c>
      <c r="C12" s="44">
        <f t="shared" si="2"/>
        <v>45300</v>
      </c>
      <c r="D12" s="36"/>
      <c r="E12" s="36"/>
      <c r="F12" s="36"/>
      <c r="G12" s="65" t="str">
        <f t="shared" si="3"/>
        <v/>
      </c>
    </row>
    <row r="13" spans="2:9" ht="18.75" x14ac:dyDescent="0.3">
      <c r="B13" s="43">
        <f t="shared" si="1"/>
        <v>45301</v>
      </c>
      <c r="C13" s="44">
        <f t="shared" si="2"/>
        <v>45301</v>
      </c>
      <c r="D13" s="36"/>
      <c r="E13" s="36"/>
      <c r="F13" s="36"/>
      <c r="G13" s="65" t="str">
        <f t="shared" si="3"/>
        <v/>
      </c>
    </row>
    <row r="14" spans="2:9" ht="18.75" x14ac:dyDescent="0.3">
      <c r="B14" s="43">
        <f t="shared" si="1"/>
        <v>45302</v>
      </c>
      <c r="C14" s="44">
        <f t="shared" si="2"/>
        <v>45302</v>
      </c>
      <c r="D14" s="36"/>
      <c r="E14" s="36"/>
      <c r="F14" s="36"/>
      <c r="G14" s="65" t="str">
        <f t="shared" si="3"/>
        <v/>
      </c>
    </row>
    <row r="15" spans="2:9" ht="18.75" x14ac:dyDescent="0.3">
      <c r="B15" s="43">
        <f t="shared" si="1"/>
        <v>45303</v>
      </c>
      <c r="C15" s="44">
        <f t="shared" si="2"/>
        <v>45303</v>
      </c>
      <c r="D15" s="36"/>
      <c r="E15" s="36"/>
      <c r="F15" s="36"/>
      <c r="G15" s="65" t="str">
        <f t="shared" si="3"/>
        <v/>
      </c>
    </row>
    <row r="16" spans="2:9" ht="18.75" x14ac:dyDescent="0.3">
      <c r="B16" s="43">
        <f t="shared" si="1"/>
        <v>45304</v>
      </c>
      <c r="C16" s="44">
        <f t="shared" si="2"/>
        <v>45304</v>
      </c>
      <c r="D16" s="36"/>
      <c r="E16" s="36"/>
      <c r="F16" s="36"/>
      <c r="G16" s="65" t="str">
        <f t="shared" si="3"/>
        <v/>
      </c>
    </row>
    <row r="17" spans="2:7" ht="18.75" x14ac:dyDescent="0.3">
      <c r="B17" s="43">
        <f t="shared" si="1"/>
        <v>45305</v>
      </c>
      <c r="C17" s="44">
        <f t="shared" si="2"/>
        <v>45305</v>
      </c>
      <c r="D17" s="36"/>
      <c r="E17" s="36"/>
      <c r="F17" s="36"/>
      <c r="G17" s="65" t="str">
        <f t="shared" si="3"/>
        <v/>
      </c>
    </row>
    <row r="18" spans="2:7" ht="18.75" x14ac:dyDescent="0.3">
      <c r="B18" s="43">
        <f t="shared" si="1"/>
        <v>45306</v>
      </c>
      <c r="C18" s="44">
        <f t="shared" si="2"/>
        <v>45306</v>
      </c>
      <c r="D18" s="36"/>
      <c r="E18" s="36"/>
      <c r="F18" s="36"/>
      <c r="G18" s="65" t="str">
        <f t="shared" si="3"/>
        <v/>
      </c>
    </row>
    <row r="19" spans="2:7" ht="18.75" x14ac:dyDescent="0.3">
      <c r="B19" s="43">
        <f t="shared" si="1"/>
        <v>45307</v>
      </c>
      <c r="C19" s="44">
        <f t="shared" si="2"/>
        <v>45307</v>
      </c>
      <c r="D19" s="36"/>
      <c r="E19" s="36"/>
      <c r="F19" s="36"/>
      <c r="G19" s="65" t="str">
        <f t="shared" si="3"/>
        <v/>
      </c>
    </row>
    <row r="20" spans="2:7" ht="18.75" x14ac:dyDescent="0.3">
      <c r="B20" s="43">
        <f t="shared" si="1"/>
        <v>45308</v>
      </c>
      <c r="C20" s="44">
        <f t="shared" si="2"/>
        <v>45308</v>
      </c>
      <c r="D20" s="36"/>
      <c r="E20" s="36"/>
      <c r="F20" s="36"/>
      <c r="G20" s="65" t="str">
        <f t="shared" si="3"/>
        <v/>
      </c>
    </row>
    <row r="21" spans="2:7" ht="18.75" x14ac:dyDescent="0.3">
      <c r="B21" s="43">
        <f t="shared" si="1"/>
        <v>45309</v>
      </c>
      <c r="C21" s="44">
        <f t="shared" si="2"/>
        <v>45309</v>
      </c>
      <c r="D21" s="36"/>
      <c r="E21" s="36"/>
      <c r="F21" s="36"/>
      <c r="G21" s="65" t="str">
        <f t="shared" si="3"/>
        <v/>
      </c>
    </row>
    <row r="22" spans="2:7" ht="18.75" x14ac:dyDescent="0.3">
      <c r="B22" s="43">
        <f t="shared" si="1"/>
        <v>45310</v>
      </c>
      <c r="C22" s="44">
        <f t="shared" si="2"/>
        <v>45310</v>
      </c>
      <c r="D22" s="36"/>
      <c r="E22" s="36"/>
      <c r="F22" s="36"/>
      <c r="G22" s="65" t="str">
        <f t="shared" si="3"/>
        <v/>
      </c>
    </row>
    <row r="23" spans="2:7" ht="18.75" x14ac:dyDescent="0.3">
      <c r="B23" s="43">
        <f t="shared" si="1"/>
        <v>45311</v>
      </c>
      <c r="C23" s="44">
        <f t="shared" si="2"/>
        <v>45311</v>
      </c>
      <c r="D23" s="36"/>
      <c r="E23" s="36"/>
      <c r="F23" s="36"/>
      <c r="G23" s="65" t="str">
        <f t="shared" si="3"/>
        <v/>
      </c>
    </row>
    <row r="24" spans="2:7" ht="18.75" x14ac:dyDescent="0.3">
      <c r="B24" s="43">
        <f t="shared" si="1"/>
        <v>45312</v>
      </c>
      <c r="C24" s="44">
        <f t="shared" si="2"/>
        <v>45312</v>
      </c>
      <c r="D24" s="36"/>
      <c r="E24" s="36"/>
      <c r="F24" s="36"/>
      <c r="G24" s="65" t="str">
        <f t="shared" si="3"/>
        <v/>
      </c>
    </row>
    <row r="25" spans="2:7" ht="18.75" x14ac:dyDescent="0.3">
      <c r="B25" s="43">
        <f t="shared" si="1"/>
        <v>45313</v>
      </c>
      <c r="C25" s="44">
        <f t="shared" si="2"/>
        <v>45313</v>
      </c>
      <c r="D25" s="36"/>
      <c r="E25" s="36"/>
      <c r="F25" s="36"/>
      <c r="G25" s="65" t="str">
        <f t="shared" si="3"/>
        <v/>
      </c>
    </row>
    <row r="26" spans="2:7" ht="18.75" x14ac:dyDescent="0.3">
      <c r="B26" s="43">
        <f t="shared" si="1"/>
        <v>45314</v>
      </c>
      <c r="C26" s="44">
        <f t="shared" si="2"/>
        <v>45314</v>
      </c>
      <c r="D26" s="36"/>
      <c r="E26" s="36"/>
      <c r="F26" s="36"/>
      <c r="G26" s="65" t="str">
        <f t="shared" si="3"/>
        <v/>
      </c>
    </row>
    <row r="27" spans="2:7" ht="18.75" x14ac:dyDescent="0.3">
      <c r="B27" s="43">
        <f t="shared" si="1"/>
        <v>45315</v>
      </c>
      <c r="C27" s="44">
        <f t="shared" si="2"/>
        <v>45315</v>
      </c>
      <c r="D27" s="36"/>
      <c r="E27" s="36"/>
      <c r="F27" s="36"/>
      <c r="G27" s="65" t="str">
        <f t="shared" si="3"/>
        <v/>
      </c>
    </row>
    <row r="28" spans="2:7" ht="18.75" x14ac:dyDescent="0.3">
      <c r="B28" s="43">
        <f t="shared" si="1"/>
        <v>45316</v>
      </c>
      <c r="C28" s="44">
        <f t="shared" si="2"/>
        <v>45316</v>
      </c>
      <c r="D28" s="36"/>
      <c r="E28" s="36"/>
      <c r="F28" s="36"/>
      <c r="G28" s="65" t="str">
        <f t="shared" si="3"/>
        <v/>
      </c>
    </row>
    <row r="29" spans="2:7" ht="18.75" x14ac:dyDescent="0.3">
      <c r="B29" s="43">
        <f t="shared" si="1"/>
        <v>45317</v>
      </c>
      <c r="C29" s="44">
        <f t="shared" si="2"/>
        <v>45317</v>
      </c>
      <c r="D29" s="36"/>
      <c r="E29" s="36"/>
      <c r="F29" s="36"/>
      <c r="G29" s="65" t="str">
        <f t="shared" si="3"/>
        <v/>
      </c>
    </row>
    <row r="30" spans="2:7" ht="18.75" x14ac:dyDescent="0.3">
      <c r="B30" s="43">
        <f t="shared" si="1"/>
        <v>45318</v>
      </c>
      <c r="C30" s="44">
        <f t="shared" si="2"/>
        <v>45318</v>
      </c>
      <c r="D30" s="36"/>
      <c r="E30" s="36"/>
      <c r="F30" s="36"/>
      <c r="G30" s="65" t="str">
        <f t="shared" si="3"/>
        <v/>
      </c>
    </row>
    <row r="31" spans="2:7" ht="18.75" x14ac:dyDescent="0.3">
      <c r="B31" s="43">
        <f t="shared" si="1"/>
        <v>45319</v>
      </c>
      <c r="C31" s="44">
        <f t="shared" si="2"/>
        <v>45319</v>
      </c>
      <c r="D31" s="36"/>
      <c r="E31" s="36"/>
      <c r="F31" s="36"/>
      <c r="G31" s="65" t="str">
        <f t="shared" si="3"/>
        <v/>
      </c>
    </row>
    <row r="32" spans="2:7" ht="18.75" x14ac:dyDescent="0.3">
      <c r="B32" s="43">
        <f t="shared" si="1"/>
        <v>45320</v>
      </c>
      <c r="C32" s="44">
        <f t="shared" si="2"/>
        <v>45320</v>
      </c>
      <c r="D32" s="36"/>
      <c r="E32" s="36"/>
      <c r="F32" s="36"/>
      <c r="G32" s="65" t="str">
        <f t="shared" si="3"/>
        <v/>
      </c>
    </row>
    <row r="33" spans="2:7" ht="18.75" x14ac:dyDescent="0.3">
      <c r="B33" s="43">
        <f t="shared" si="1"/>
        <v>45321</v>
      </c>
      <c r="C33" s="44">
        <f t="shared" si="2"/>
        <v>45321</v>
      </c>
      <c r="D33" s="36"/>
      <c r="E33" s="36"/>
      <c r="F33" s="36"/>
      <c r="G33" s="65" t="str">
        <f t="shared" si="3"/>
        <v/>
      </c>
    </row>
    <row r="34" spans="2:7" ht="19.5" thickBot="1" x14ac:dyDescent="0.35">
      <c r="B34" s="45">
        <f t="shared" si="1"/>
        <v>45322</v>
      </c>
      <c r="C34" s="46">
        <f t="shared" si="2"/>
        <v>45322</v>
      </c>
      <c r="D34" s="37"/>
      <c r="E34" s="37"/>
      <c r="F34" s="37"/>
      <c r="G34" s="66" t="str">
        <f t="shared" si="3"/>
        <v/>
      </c>
    </row>
    <row r="35" spans="2:7" ht="16.5" thickTop="1" thickBot="1" x14ac:dyDescent="0.3">
      <c r="B35" s="47"/>
    </row>
    <row r="36" spans="2:7" ht="27" customHeight="1" thickBot="1" x14ac:dyDescent="0.3">
      <c r="B36" s="70" t="s">
        <v>43</v>
      </c>
      <c r="C36" s="71"/>
      <c r="D36" s="71"/>
      <c r="E36" s="71"/>
      <c r="F36" s="72"/>
      <c r="G36" s="60">
        <f>SUM(G4:G34)</f>
        <v>0.33333333333333337</v>
      </c>
    </row>
    <row r="37" spans="2:7" x14ac:dyDescent="0.25">
      <c r="B37" s="47"/>
    </row>
    <row r="38" spans="2:7" x14ac:dyDescent="0.25">
      <c r="B38" s="47"/>
    </row>
  </sheetData>
  <sheetProtection algorithmName="SHA-512" hashValue="wuRKtNK0euqtBrGjfqBnpGNLpNEIUAkwh4cHidqq2DewbMW6NvOqNw5Kb6kHA113Bksg/IwDipE6vJzLa0gf5g==" saltValue="A12+eUh9iWl8+aRt+iUcdw==" spinCount="100000" sheet="1" objects="1" scenarios="1" formatCells="0" formatColumns="0" formatRows="0"/>
  <customSheetViews>
    <customSheetView guid="{4652D98A-10A8-4A41-BE02-6BC110D8BB01}" showPageBreaks="1" showGridLines="0" fitToPage="1">
      <pane xSplit="4" ySplit="4" topLeftCell="E10" activePane="bottomRight" state="frozen"/>
      <selection pane="bottomRight" sqref="A1:H38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orientation="portrait" r:id="rId1"/>
    </customSheetView>
  </customSheetViews>
  <mergeCells count="4">
    <mergeCell ref="B1:G1"/>
    <mergeCell ref="B36:F36"/>
    <mergeCell ref="B3:C3"/>
    <mergeCell ref="B2:G2"/>
  </mergeCells>
  <conditionalFormatting sqref="B4:G34">
    <cfRule type="expression" dxfId="24" priority="3" stopIfTrue="1">
      <formula>WEEKDAY($B4,2)&gt;5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10AA0B1C-E866-4B1A-9480-1A06273654DF}">
            <xm:f>MATCH($B4,Feiertage!$B$2:$B$49,0)&gt;0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B4:G34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38"/>
  <sheetViews>
    <sheetView showGridLines="0" zoomScale="90" zoomScaleNormal="9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B2" sqref="B2:G2"/>
    </sheetView>
  </sheetViews>
  <sheetFormatPr baseColWidth="10" defaultColWidth="11.42578125" defaultRowHeight="15" x14ac:dyDescent="0.25"/>
  <cols>
    <col min="1" max="1" width="2.28515625" style="40" customWidth="1"/>
    <col min="2" max="3" width="7.140625" style="40" customWidth="1"/>
    <col min="4" max="7" width="17.5703125" style="40" customWidth="1"/>
    <col min="8" max="8" width="14.5703125" style="1" customWidth="1"/>
    <col min="9" max="9" width="11.42578125" style="1"/>
    <col min="10" max="16384" width="11.42578125" style="40"/>
  </cols>
  <sheetData>
    <row r="1" spans="2:9" ht="39" customHeight="1" x14ac:dyDescent="0.25">
      <c r="B1" s="69">
        <v>45566</v>
      </c>
      <c r="C1" s="69"/>
      <c r="D1" s="69"/>
      <c r="E1" s="69"/>
      <c r="F1" s="69"/>
      <c r="G1" s="69"/>
    </row>
    <row r="2" spans="2:9" ht="24" customHeight="1" x14ac:dyDescent="0.25">
      <c r="B2" s="74" t="s">
        <v>0</v>
      </c>
      <c r="C2" s="74"/>
      <c r="D2" s="74"/>
      <c r="E2" s="74"/>
      <c r="F2" s="74"/>
      <c r="G2" s="74"/>
    </row>
    <row r="3" spans="2:9" ht="24" customHeight="1" thickBot="1" x14ac:dyDescent="0.3">
      <c r="B3" s="77" t="s">
        <v>5</v>
      </c>
      <c r="C3" s="77"/>
      <c r="D3" s="30" t="s">
        <v>1</v>
      </c>
      <c r="E3" s="31" t="s">
        <v>2</v>
      </c>
      <c r="F3" s="31" t="s">
        <v>3</v>
      </c>
      <c r="G3" s="30" t="s">
        <v>4</v>
      </c>
    </row>
    <row r="4" spans="2:9" ht="19.5" thickTop="1" x14ac:dyDescent="0.3">
      <c r="B4" s="41">
        <f>B1</f>
        <v>45566</v>
      </c>
      <c r="C4" s="42">
        <f>B4</f>
        <v>45566</v>
      </c>
      <c r="D4" s="34"/>
      <c r="E4" s="38"/>
      <c r="F4" s="38"/>
      <c r="G4" s="65" t="str">
        <f t="shared" ref="G4:G8" si="0">IF(E4,IF(D4,IF(D4&gt;E4,E4+"24:00"-D4,E4-D4)-F4,""),"")</f>
        <v/>
      </c>
    </row>
    <row r="5" spans="2:9" ht="18.75" x14ac:dyDescent="0.3">
      <c r="B5" s="43">
        <f>B4+1</f>
        <v>45567</v>
      </c>
      <c r="C5" s="44">
        <f>B5</f>
        <v>45567</v>
      </c>
      <c r="D5" s="36"/>
      <c r="E5" s="36"/>
      <c r="F5" s="36"/>
      <c r="G5" s="65" t="str">
        <f t="shared" si="0"/>
        <v/>
      </c>
    </row>
    <row r="6" spans="2:9" ht="18.75" x14ac:dyDescent="0.3">
      <c r="B6" s="43">
        <f t="shared" ref="B6:B34" si="1">B5+1</f>
        <v>45568</v>
      </c>
      <c r="C6" s="44">
        <f t="shared" ref="C6:C34" si="2">B6</f>
        <v>45568</v>
      </c>
      <c r="D6" s="36"/>
      <c r="E6" s="36"/>
      <c r="F6" s="36"/>
      <c r="G6" s="65" t="str">
        <f t="shared" si="0"/>
        <v/>
      </c>
    </row>
    <row r="7" spans="2:9" ht="18.75" x14ac:dyDescent="0.3">
      <c r="B7" s="43">
        <f t="shared" si="1"/>
        <v>45569</v>
      </c>
      <c r="C7" s="44">
        <f t="shared" si="2"/>
        <v>45569</v>
      </c>
      <c r="D7" s="36"/>
      <c r="E7" s="36"/>
      <c r="F7" s="36"/>
      <c r="G7" s="65" t="str">
        <f t="shared" si="0"/>
        <v/>
      </c>
    </row>
    <row r="8" spans="2:9" ht="18.75" x14ac:dyDescent="0.3">
      <c r="B8" s="43">
        <f t="shared" si="1"/>
        <v>45570</v>
      </c>
      <c r="C8" s="44">
        <f t="shared" si="2"/>
        <v>45570</v>
      </c>
      <c r="D8" s="36"/>
      <c r="E8" s="36"/>
      <c r="F8" s="36"/>
      <c r="G8" s="65" t="str">
        <f t="shared" si="0"/>
        <v/>
      </c>
      <c r="I8" s="4"/>
    </row>
    <row r="9" spans="2:9" ht="18.75" x14ac:dyDescent="0.3">
      <c r="B9" s="43">
        <f t="shared" si="1"/>
        <v>45571</v>
      </c>
      <c r="C9" s="44">
        <f t="shared" si="2"/>
        <v>45571</v>
      </c>
      <c r="D9" s="36"/>
      <c r="E9" s="36"/>
      <c r="F9" s="36"/>
      <c r="G9" s="65" t="str">
        <f>IF(E9,IF(D9,IF(D9&gt;E9,E9+"24:00"-D9,E9-D9)-F9,""),"")</f>
        <v/>
      </c>
    </row>
    <row r="10" spans="2:9" ht="18.75" x14ac:dyDescent="0.3">
      <c r="B10" s="43">
        <f t="shared" si="1"/>
        <v>45572</v>
      </c>
      <c r="C10" s="44">
        <f t="shared" si="2"/>
        <v>45572</v>
      </c>
      <c r="D10" s="36"/>
      <c r="E10" s="36"/>
      <c r="F10" s="36"/>
      <c r="G10" s="65" t="str">
        <f t="shared" ref="G10:G34" si="3">IF(E10,IF(D10,IF(D10&gt;E10,E10+"24:00"-D10,E10-D10)-F10,""),"")</f>
        <v/>
      </c>
    </row>
    <row r="11" spans="2:9" ht="18.75" x14ac:dyDescent="0.3">
      <c r="B11" s="43">
        <f t="shared" si="1"/>
        <v>45573</v>
      </c>
      <c r="C11" s="44">
        <f t="shared" si="2"/>
        <v>45573</v>
      </c>
      <c r="D11" s="36"/>
      <c r="E11" s="36"/>
      <c r="F11" s="36"/>
      <c r="G11" s="65" t="str">
        <f t="shared" si="3"/>
        <v/>
      </c>
    </row>
    <row r="12" spans="2:9" ht="18.75" x14ac:dyDescent="0.3">
      <c r="B12" s="43">
        <f t="shared" si="1"/>
        <v>45574</v>
      </c>
      <c r="C12" s="44">
        <f t="shared" si="2"/>
        <v>45574</v>
      </c>
      <c r="D12" s="36"/>
      <c r="E12" s="36"/>
      <c r="F12" s="36"/>
      <c r="G12" s="65" t="str">
        <f t="shared" si="3"/>
        <v/>
      </c>
    </row>
    <row r="13" spans="2:9" ht="18.75" x14ac:dyDescent="0.3">
      <c r="B13" s="43">
        <f t="shared" si="1"/>
        <v>45575</v>
      </c>
      <c r="C13" s="44">
        <f t="shared" si="2"/>
        <v>45575</v>
      </c>
      <c r="D13" s="36"/>
      <c r="E13" s="36"/>
      <c r="F13" s="36"/>
      <c r="G13" s="65" t="str">
        <f t="shared" si="3"/>
        <v/>
      </c>
    </row>
    <row r="14" spans="2:9" ht="18.75" x14ac:dyDescent="0.3">
      <c r="B14" s="43">
        <f t="shared" si="1"/>
        <v>45576</v>
      </c>
      <c r="C14" s="44">
        <f t="shared" si="2"/>
        <v>45576</v>
      </c>
      <c r="D14" s="36"/>
      <c r="E14" s="36"/>
      <c r="F14" s="36"/>
      <c r="G14" s="65" t="str">
        <f t="shared" si="3"/>
        <v/>
      </c>
    </row>
    <row r="15" spans="2:9" ht="18.75" x14ac:dyDescent="0.3">
      <c r="B15" s="43">
        <f t="shared" si="1"/>
        <v>45577</v>
      </c>
      <c r="C15" s="44">
        <f t="shared" si="2"/>
        <v>45577</v>
      </c>
      <c r="D15" s="36"/>
      <c r="E15" s="36"/>
      <c r="F15" s="36"/>
      <c r="G15" s="65" t="str">
        <f t="shared" si="3"/>
        <v/>
      </c>
    </row>
    <row r="16" spans="2:9" ht="18.75" x14ac:dyDescent="0.3">
      <c r="B16" s="43">
        <f t="shared" si="1"/>
        <v>45578</v>
      </c>
      <c r="C16" s="44">
        <f t="shared" si="2"/>
        <v>45578</v>
      </c>
      <c r="D16" s="36"/>
      <c r="E16" s="36"/>
      <c r="F16" s="36"/>
      <c r="G16" s="65" t="str">
        <f t="shared" si="3"/>
        <v/>
      </c>
    </row>
    <row r="17" spans="2:7" ht="18.75" x14ac:dyDescent="0.3">
      <c r="B17" s="43">
        <f t="shared" si="1"/>
        <v>45579</v>
      </c>
      <c r="C17" s="44">
        <f t="shared" si="2"/>
        <v>45579</v>
      </c>
      <c r="D17" s="36"/>
      <c r="E17" s="36"/>
      <c r="F17" s="36"/>
      <c r="G17" s="65" t="str">
        <f t="shared" si="3"/>
        <v/>
      </c>
    </row>
    <row r="18" spans="2:7" ht="18.75" x14ac:dyDescent="0.3">
      <c r="B18" s="43">
        <f t="shared" si="1"/>
        <v>45580</v>
      </c>
      <c r="C18" s="44">
        <f t="shared" si="2"/>
        <v>45580</v>
      </c>
      <c r="D18" s="36"/>
      <c r="E18" s="36"/>
      <c r="F18" s="36"/>
      <c r="G18" s="65" t="str">
        <f t="shared" si="3"/>
        <v/>
      </c>
    </row>
    <row r="19" spans="2:7" ht="18.75" x14ac:dyDescent="0.3">
      <c r="B19" s="43">
        <f t="shared" si="1"/>
        <v>45581</v>
      </c>
      <c r="C19" s="44">
        <f t="shared" si="2"/>
        <v>45581</v>
      </c>
      <c r="D19" s="36"/>
      <c r="E19" s="36"/>
      <c r="F19" s="36"/>
      <c r="G19" s="65" t="str">
        <f t="shared" si="3"/>
        <v/>
      </c>
    </row>
    <row r="20" spans="2:7" ht="18.75" x14ac:dyDescent="0.3">
      <c r="B20" s="43">
        <f t="shared" si="1"/>
        <v>45582</v>
      </c>
      <c r="C20" s="44">
        <f t="shared" si="2"/>
        <v>45582</v>
      </c>
      <c r="D20" s="36"/>
      <c r="E20" s="36"/>
      <c r="F20" s="36"/>
      <c r="G20" s="65" t="str">
        <f t="shared" si="3"/>
        <v/>
      </c>
    </row>
    <row r="21" spans="2:7" ht="18.75" x14ac:dyDescent="0.3">
      <c r="B21" s="43">
        <f t="shared" si="1"/>
        <v>45583</v>
      </c>
      <c r="C21" s="44">
        <f t="shared" si="2"/>
        <v>45583</v>
      </c>
      <c r="D21" s="36"/>
      <c r="E21" s="36"/>
      <c r="F21" s="36"/>
      <c r="G21" s="65" t="str">
        <f t="shared" si="3"/>
        <v/>
      </c>
    </row>
    <row r="22" spans="2:7" ht="18.75" x14ac:dyDescent="0.3">
      <c r="B22" s="43">
        <f t="shared" si="1"/>
        <v>45584</v>
      </c>
      <c r="C22" s="44">
        <f t="shared" si="2"/>
        <v>45584</v>
      </c>
      <c r="D22" s="36"/>
      <c r="E22" s="36"/>
      <c r="F22" s="36"/>
      <c r="G22" s="65" t="str">
        <f t="shared" si="3"/>
        <v/>
      </c>
    </row>
    <row r="23" spans="2:7" ht="18.75" x14ac:dyDescent="0.3">
      <c r="B23" s="43">
        <f t="shared" si="1"/>
        <v>45585</v>
      </c>
      <c r="C23" s="44">
        <f t="shared" si="2"/>
        <v>45585</v>
      </c>
      <c r="D23" s="36"/>
      <c r="E23" s="36"/>
      <c r="F23" s="36"/>
      <c r="G23" s="65" t="str">
        <f t="shared" si="3"/>
        <v/>
      </c>
    </row>
    <row r="24" spans="2:7" ht="18.75" x14ac:dyDescent="0.3">
      <c r="B24" s="43">
        <f t="shared" si="1"/>
        <v>45586</v>
      </c>
      <c r="C24" s="44">
        <f t="shared" si="2"/>
        <v>45586</v>
      </c>
      <c r="D24" s="36"/>
      <c r="E24" s="36"/>
      <c r="F24" s="36"/>
      <c r="G24" s="65" t="str">
        <f t="shared" si="3"/>
        <v/>
      </c>
    </row>
    <row r="25" spans="2:7" ht="18.75" x14ac:dyDescent="0.3">
      <c r="B25" s="43">
        <f t="shared" si="1"/>
        <v>45587</v>
      </c>
      <c r="C25" s="44">
        <f t="shared" si="2"/>
        <v>45587</v>
      </c>
      <c r="D25" s="36"/>
      <c r="E25" s="36"/>
      <c r="F25" s="36"/>
      <c r="G25" s="65" t="str">
        <f t="shared" si="3"/>
        <v/>
      </c>
    </row>
    <row r="26" spans="2:7" ht="18.75" x14ac:dyDescent="0.3">
      <c r="B26" s="43">
        <f t="shared" si="1"/>
        <v>45588</v>
      </c>
      <c r="C26" s="44">
        <f t="shared" si="2"/>
        <v>45588</v>
      </c>
      <c r="D26" s="36"/>
      <c r="E26" s="36"/>
      <c r="F26" s="36"/>
      <c r="G26" s="65" t="str">
        <f t="shared" si="3"/>
        <v/>
      </c>
    </row>
    <row r="27" spans="2:7" ht="18.75" x14ac:dyDescent="0.3">
      <c r="B27" s="43">
        <f t="shared" si="1"/>
        <v>45589</v>
      </c>
      <c r="C27" s="44">
        <f t="shared" si="2"/>
        <v>45589</v>
      </c>
      <c r="D27" s="36"/>
      <c r="E27" s="36"/>
      <c r="F27" s="36"/>
      <c r="G27" s="65" t="str">
        <f t="shared" si="3"/>
        <v/>
      </c>
    </row>
    <row r="28" spans="2:7" ht="18.75" x14ac:dyDescent="0.3">
      <c r="B28" s="43">
        <f t="shared" si="1"/>
        <v>45590</v>
      </c>
      <c r="C28" s="44">
        <f t="shared" si="2"/>
        <v>45590</v>
      </c>
      <c r="D28" s="36"/>
      <c r="E28" s="36"/>
      <c r="F28" s="36"/>
      <c r="G28" s="65" t="str">
        <f t="shared" si="3"/>
        <v/>
      </c>
    </row>
    <row r="29" spans="2:7" ht="18.75" x14ac:dyDescent="0.3">
      <c r="B29" s="43">
        <f t="shared" si="1"/>
        <v>45591</v>
      </c>
      <c r="C29" s="44">
        <f t="shared" si="2"/>
        <v>45591</v>
      </c>
      <c r="D29" s="36"/>
      <c r="E29" s="36"/>
      <c r="F29" s="36"/>
      <c r="G29" s="65" t="str">
        <f t="shared" si="3"/>
        <v/>
      </c>
    </row>
    <row r="30" spans="2:7" ht="18.75" x14ac:dyDescent="0.3">
      <c r="B30" s="43">
        <f t="shared" si="1"/>
        <v>45592</v>
      </c>
      <c r="C30" s="44">
        <f t="shared" si="2"/>
        <v>45592</v>
      </c>
      <c r="D30" s="36"/>
      <c r="E30" s="36"/>
      <c r="F30" s="36"/>
      <c r="G30" s="65" t="str">
        <f t="shared" si="3"/>
        <v/>
      </c>
    </row>
    <row r="31" spans="2:7" ht="18.75" x14ac:dyDescent="0.3">
      <c r="B31" s="43">
        <f t="shared" si="1"/>
        <v>45593</v>
      </c>
      <c r="C31" s="44">
        <f t="shared" si="2"/>
        <v>45593</v>
      </c>
      <c r="D31" s="36"/>
      <c r="E31" s="36"/>
      <c r="F31" s="36"/>
      <c r="G31" s="65" t="str">
        <f t="shared" si="3"/>
        <v/>
      </c>
    </row>
    <row r="32" spans="2:7" ht="18.75" x14ac:dyDescent="0.3">
      <c r="B32" s="43">
        <f t="shared" si="1"/>
        <v>45594</v>
      </c>
      <c r="C32" s="44">
        <f t="shared" si="2"/>
        <v>45594</v>
      </c>
      <c r="D32" s="36"/>
      <c r="E32" s="36"/>
      <c r="F32" s="36"/>
      <c r="G32" s="65" t="str">
        <f t="shared" si="3"/>
        <v/>
      </c>
    </row>
    <row r="33" spans="2:7" ht="18.75" x14ac:dyDescent="0.3">
      <c r="B33" s="43">
        <f t="shared" si="1"/>
        <v>45595</v>
      </c>
      <c r="C33" s="44">
        <f t="shared" si="2"/>
        <v>45595</v>
      </c>
      <c r="D33" s="36"/>
      <c r="E33" s="36"/>
      <c r="F33" s="36"/>
      <c r="G33" s="65" t="str">
        <f t="shared" si="3"/>
        <v/>
      </c>
    </row>
    <row r="34" spans="2:7" ht="19.5" thickBot="1" x14ac:dyDescent="0.35">
      <c r="B34" s="45">
        <f t="shared" si="1"/>
        <v>45596</v>
      </c>
      <c r="C34" s="46">
        <f t="shared" si="2"/>
        <v>45596</v>
      </c>
      <c r="D34" s="37"/>
      <c r="E34" s="37"/>
      <c r="F34" s="37"/>
      <c r="G34" s="66" t="str">
        <f t="shared" si="3"/>
        <v/>
      </c>
    </row>
    <row r="35" spans="2:7" ht="16.5" thickTop="1" thickBot="1" x14ac:dyDescent="0.3">
      <c r="B35" s="47"/>
    </row>
    <row r="36" spans="2:7" ht="27" customHeight="1" thickBot="1" x14ac:dyDescent="0.3">
      <c r="B36" s="70" t="s">
        <v>43</v>
      </c>
      <c r="C36" s="71"/>
      <c r="D36" s="71"/>
      <c r="E36" s="71"/>
      <c r="F36" s="72"/>
      <c r="G36" s="60">
        <f>SUM(G4:G34)</f>
        <v>0</v>
      </c>
    </row>
    <row r="37" spans="2:7" x14ac:dyDescent="0.25">
      <c r="B37" s="47"/>
    </row>
    <row r="38" spans="2:7" x14ac:dyDescent="0.25">
      <c r="B38" s="47"/>
    </row>
  </sheetData>
  <sheetProtection algorithmName="SHA-512" hashValue="hFPeM5QR0aaSoywejV8tgxkvtmL+26cxjqJluD98gTkx7DYng5+mlsyOoI/9Z6B0+64vtAUbCCAzMFauoUXelw==" saltValue="MRM9xlKmXZFdqM69TRDnCg==" spinCount="100000" sheet="1" objects="1" scenarios="1" formatCells="0" formatColumns="0" formatRows="0"/>
  <customSheetViews>
    <customSheetView guid="{4652D98A-10A8-4A41-BE02-6BC110D8BB01}" showGridLines="0">
      <pane xSplit="4" ySplit="4" topLeftCell="E20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4">
    <mergeCell ref="B1:G1"/>
    <mergeCell ref="B36:F36"/>
    <mergeCell ref="B3:C3"/>
    <mergeCell ref="B2:G2"/>
  </mergeCells>
  <conditionalFormatting sqref="B4:G34">
    <cfRule type="expression" dxfId="6" priority="2" stopIfTrue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C30144E-6DBD-4375-8CE3-BBAA79316365}">
            <xm:f>MATCH($B4,Feiertage!$B$2:$B$49,0)&gt;0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B4:G34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37"/>
  <sheetViews>
    <sheetView showGridLines="0" zoomScale="90" zoomScaleNormal="9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B2" sqref="B2:G2"/>
    </sheetView>
  </sheetViews>
  <sheetFormatPr baseColWidth="10" defaultColWidth="11.42578125" defaultRowHeight="15" x14ac:dyDescent="0.25"/>
  <cols>
    <col min="1" max="1" width="2.28515625" style="40" customWidth="1"/>
    <col min="2" max="3" width="7.140625" style="40" customWidth="1"/>
    <col min="4" max="7" width="17.5703125" style="40" customWidth="1"/>
    <col min="8" max="8" width="14.5703125" style="1" customWidth="1"/>
    <col min="9" max="9" width="11.42578125" style="1"/>
    <col min="10" max="16384" width="11.42578125" style="40"/>
  </cols>
  <sheetData>
    <row r="1" spans="2:9" ht="39" customHeight="1" x14ac:dyDescent="0.25">
      <c r="B1" s="69">
        <v>45597</v>
      </c>
      <c r="C1" s="69"/>
      <c r="D1" s="69"/>
      <c r="E1" s="69"/>
      <c r="F1" s="69"/>
      <c r="G1" s="69"/>
    </row>
    <row r="2" spans="2:9" ht="24" customHeight="1" x14ac:dyDescent="0.25">
      <c r="B2" s="74" t="s">
        <v>0</v>
      </c>
      <c r="C2" s="74"/>
      <c r="D2" s="74"/>
      <c r="E2" s="74"/>
      <c r="F2" s="74"/>
      <c r="G2" s="74"/>
    </row>
    <row r="3" spans="2:9" ht="24" customHeight="1" thickBot="1" x14ac:dyDescent="0.3">
      <c r="B3" s="77" t="s">
        <v>5</v>
      </c>
      <c r="C3" s="77"/>
      <c r="D3" s="30" t="s">
        <v>1</v>
      </c>
      <c r="E3" s="31" t="s">
        <v>2</v>
      </c>
      <c r="F3" s="31" t="s">
        <v>3</v>
      </c>
      <c r="G3" s="30" t="s">
        <v>4</v>
      </c>
    </row>
    <row r="4" spans="2:9" ht="19.5" thickTop="1" x14ac:dyDescent="0.3">
      <c r="B4" s="41">
        <f>B1</f>
        <v>45597</v>
      </c>
      <c r="C4" s="42">
        <f>B4</f>
        <v>45597</v>
      </c>
      <c r="D4" s="34"/>
      <c r="E4" s="38"/>
      <c r="F4" s="38"/>
      <c r="G4" s="65" t="str">
        <f t="shared" ref="G4:G8" si="0">IF(E4,IF(D4,IF(D4&gt;E4,E4+"24:00"-D4,E4-D4)-F4,""),"")</f>
        <v/>
      </c>
    </row>
    <row r="5" spans="2:9" ht="18.75" x14ac:dyDescent="0.3">
      <c r="B5" s="43">
        <f>B4+1</f>
        <v>45598</v>
      </c>
      <c r="C5" s="44">
        <f>B5</f>
        <v>45598</v>
      </c>
      <c r="D5" s="36"/>
      <c r="E5" s="36"/>
      <c r="F5" s="36"/>
      <c r="G5" s="65" t="str">
        <f t="shared" si="0"/>
        <v/>
      </c>
    </row>
    <row r="6" spans="2:9" ht="18.75" x14ac:dyDescent="0.3">
      <c r="B6" s="43">
        <f t="shared" ref="B6:B33" si="1">B5+1</f>
        <v>45599</v>
      </c>
      <c r="C6" s="44">
        <f t="shared" ref="C6:C33" si="2">B6</f>
        <v>45599</v>
      </c>
      <c r="D6" s="36"/>
      <c r="E6" s="36"/>
      <c r="F6" s="36"/>
      <c r="G6" s="65" t="str">
        <f t="shared" si="0"/>
        <v/>
      </c>
    </row>
    <row r="7" spans="2:9" ht="18.75" x14ac:dyDescent="0.3">
      <c r="B7" s="43">
        <f t="shared" si="1"/>
        <v>45600</v>
      </c>
      <c r="C7" s="44">
        <f t="shared" si="2"/>
        <v>45600</v>
      </c>
      <c r="D7" s="36"/>
      <c r="E7" s="36"/>
      <c r="F7" s="36"/>
      <c r="G7" s="65" t="str">
        <f t="shared" si="0"/>
        <v/>
      </c>
    </row>
    <row r="8" spans="2:9" ht="18.75" x14ac:dyDescent="0.3">
      <c r="B8" s="43">
        <f t="shared" si="1"/>
        <v>45601</v>
      </c>
      <c r="C8" s="44">
        <f t="shared" si="2"/>
        <v>45601</v>
      </c>
      <c r="D8" s="36"/>
      <c r="E8" s="36"/>
      <c r="F8" s="36"/>
      <c r="G8" s="65" t="str">
        <f t="shared" si="0"/>
        <v/>
      </c>
      <c r="I8" s="4"/>
    </row>
    <row r="9" spans="2:9" ht="18.75" x14ac:dyDescent="0.3">
      <c r="B9" s="43">
        <f t="shared" si="1"/>
        <v>45602</v>
      </c>
      <c r="C9" s="44">
        <f t="shared" si="2"/>
        <v>45602</v>
      </c>
      <c r="D9" s="36"/>
      <c r="E9" s="36"/>
      <c r="F9" s="36"/>
      <c r="G9" s="65" t="str">
        <f>IF(E9,IF(D9,IF(D9&gt;E9,E9+"24:00"-D9,E9-D9)-F9,""),"")</f>
        <v/>
      </c>
    </row>
    <row r="10" spans="2:9" ht="18.75" x14ac:dyDescent="0.3">
      <c r="B10" s="43">
        <f t="shared" si="1"/>
        <v>45603</v>
      </c>
      <c r="C10" s="44">
        <f t="shared" si="2"/>
        <v>45603</v>
      </c>
      <c r="D10" s="36"/>
      <c r="E10" s="36"/>
      <c r="F10" s="36"/>
      <c r="G10" s="65" t="str">
        <f t="shared" ref="G10:G33" si="3">IF(E10,IF(D10,IF(D10&gt;E10,E10+"24:00"-D10,E10-D10)-F10,""),"")</f>
        <v/>
      </c>
    </row>
    <row r="11" spans="2:9" ht="18.75" x14ac:dyDescent="0.3">
      <c r="B11" s="43">
        <f t="shared" si="1"/>
        <v>45604</v>
      </c>
      <c r="C11" s="44">
        <f t="shared" si="2"/>
        <v>45604</v>
      </c>
      <c r="D11" s="36"/>
      <c r="E11" s="36"/>
      <c r="F11" s="36"/>
      <c r="G11" s="65" t="str">
        <f t="shared" si="3"/>
        <v/>
      </c>
    </row>
    <row r="12" spans="2:9" ht="18.75" x14ac:dyDescent="0.3">
      <c r="B12" s="43">
        <f t="shared" si="1"/>
        <v>45605</v>
      </c>
      <c r="C12" s="44">
        <f t="shared" si="2"/>
        <v>45605</v>
      </c>
      <c r="D12" s="36"/>
      <c r="E12" s="36"/>
      <c r="F12" s="36"/>
      <c r="G12" s="65" t="str">
        <f t="shared" si="3"/>
        <v/>
      </c>
    </row>
    <row r="13" spans="2:9" ht="18.75" x14ac:dyDescent="0.3">
      <c r="B13" s="43">
        <f t="shared" si="1"/>
        <v>45606</v>
      </c>
      <c r="C13" s="44">
        <f t="shared" si="2"/>
        <v>45606</v>
      </c>
      <c r="D13" s="36"/>
      <c r="E13" s="36"/>
      <c r="F13" s="36"/>
      <c r="G13" s="65" t="str">
        <f t="shared" si="3"/>
        <v/>
      </c>
    </row>
    <row r="14" spans="2:9" ht="18.75" x14ac:dyDescent="0.3">
      <c r="B14" s="43">
        <f t="shared" si="1"/>
        <v>45607</v>
      </c>
      <c r="C14" s="44">
        <f t="shared" si="2"/>
        <v>45607</v>
      </c>
      <c r="D14" s="36"/>
      <c r="E14" s="36"/>
      <c r="F14" s="36"/>
      <c r="G14" s="65" t="str">
        <f t="shared" si="3"/>
        <v/>
      </c>
    </row>
    <row r="15" spans="2:9" ht="18.75" x14ac:dyDescent="0.3">
      <c r="B15" s="43">
        <f t="shared" si="1"/>
        <v>45608</v>
      </c>
      <c r="C15" s="44">
        <f t="shared" si="2"/>
        <v>45608</v>
      </c>
      <c r="D15" s="36"/>
      <c r="E15" s="36"/>
      <c r="F15" s="36"/>
      <c r="G15" s="65" t="str">
        <f t="shared" si="3"/>
        <v/>
      </c>
    </row>
    <row r="16" spans="2:9" ht="18.75" x14ac:dyDescent="0.3">
      <c r="B16" s="43">
        <f t="shared" si="1"/>
        <v>45609</v>
      </c>
      <c r="C16" s="44">
        <f t="shared" si="2"/>
        <v>45609</v>
      </c>
      <c r="D16" s="36"/>
      <c r="E16" s="36"/>
      <c r="F16" s="36"/>
      <c r="G16" s="65" t="str">
        <f t="shared" si="3"/>
        <v/>
      </c>
    </row>
    <row r="17" spans="2:7" ht="18.75" x14ac:dyDescent="0.3">
      <c r="B17" s="43">
        <f t="shared" si="1"/>
        <v>45610</v>
      </c>
      <c r="C17" s="44">
        <f t="shared" si="2"/>
        <v>45610</v>
      </c>
      <c r="D17" s="36"/>
      <c r="E17" s="36"/>
      <c r="F17" s="36"/>
      <c r="G17" s="65" t="str">
        <f t="shared" si="3"/>
        <v/>
      </c>
    </row>
    <row r="18" spans="2:7" ht="18.75" x14ac:dyDescent="0.3">
      <c r="B18" s="43">
        <f t="shared" si="1"/>
        <v>45611</v>
      </c>
      <c r="C18" s="44">
        <f t="shared" si="2"/>
        <v>45611</v>
      </c>
      <c r="D18" s="36"/>
      <c r="E18" s="36"/>
      <c r="F18" s="36"/>
      <c r="G18" s="65" t="str">
        <f t="shared" si="3"/>
        <v/>
      </c>
    </row>
    <row r="19" spans="2:7" ht="18.75" x14ac:dyDescent="0.3">
      <c r="B19" s="43">
        <f t="shared" si="1"/>
        <v>45612</v>
      </c>
      <c r="C19" s="44">
        <f t="shared" si="2"/>
        <v>45612</v>
      </c>
      <c r="D19" s="36"/>
      <c r="E19" s="36"/>
      <c r="F19" s="36"/>
      <c r="G19" s="65" t="str">
        <f t="shared" si="3"/>
        <v/>
      </c>
    </row>
    <row r="20" spans="2:7" ht="18.75" x14ac:dyDescent="0.3">
      <c r="B20" s="43">
        <f t="shared" si="1"/>
        <v>45613</v>
      </c>
      <c r="C20" s="44">
        <f t="shared" si="2"/>
        <v>45613</v>
      </c>
      <c r="D20" s="36"/>
      <c r="E20" s="36"/>
      <c r="F20" s="36"/>
      <c r="G20" s="65" t="str">
        <f t="shared" si="3"/>
        <v/>
      </c>
    </row>
    <row r="21" spans="2:7" ht="18.75" x14ac:dyDescent="0.3">
      <c r="B21" s="43">
        <f t="shared" si="1"/>
        <v>45614</v>
      </c>
      <c r="C21" s="44">
        <f t="shared" si="2"/>
        <v>45614</v>
      </c>
      <c r="D21" s="36"/>
      <c r="E21" s="36"/>
      <c r="F21" s="36"/>
      <c r="G21" s="65" t="str">
        <f t="shared" si="3"/>
        <v/>
      </c>
    </row>
    <row r="22" spans="2:7" ht="18.75" x14ac:dyDescent="0.3">
      <c r="B22" s="43">
        <f t="shared" si="1"/>
        <v>45615</v>
      </c>
      <c r="C22" s="44">
        <f t="shared" si="2"/>
        <v>45615</v>
      </c>
      <c r="D22" s="36"/>
      <c r="E22" s="36"/>
      <c r="F22" s="36"/>
      <c r="G22" s="65" t="str">
        <f t="shared" si="3"/>
        <v/>
      </c>
    </row>
    <row r="23" spans="2:7" ht="18.75" x14ac:dyDescent="0.3">
      <c r="B23" s="43">
        <f t="shared" si="1"/>
        <v>45616</v>
      </c>
      <c r="C23" s="44">
        <f t="shared" si="2"/>
        <v>45616</v>
      </c>
      <c r="D23" s="36"/>
      <c r="E23" s="36"/>
      <c r="F23" s="36"/>
      <c r="G23" s="65" t="str">
        <f t="shared" si="3"/>
        <v/>
      </c>
    </row>
    <row r="24" spans="2:7" ht="18.75" x14ac:dyDescent="0.3">
      <c r="B24" s="43">
        <f t="shared" si="1"/>
        <v>45617</v>
      </c>
      <c r="C24" s="44">
        <f t="shared" si="2"/>
        <v>45617</v>
      </c>
      <c r="D24" s="36"/>
      <c r="E24" s="36"/>
      <c r="F24" s="36"/>
      <c r="G24" s="65" t="str">
        <f t="shared" si="3"/>
        <v/>
      </c>
    </row>
    <row r="25" spans="2:7" ht="18.75" x14ac:dyDescent="0.3">
      <c r="B25" s="43">
        <f t="shared" si="1"/>
        <v>45618</v>
      </c>
      <c r="C25" s="44">
        <f t="shared" si="2"/>
        <v>45618</v>
      </c>
      <c r="D25" s="36"/>
      <c r="E25" s="36"/>
      <c r="F25" s="36"/>
      <c r="G25" s="65" t="str">
        <f t="shared" si="3"/>
        <v/>
      </c>
    </row>
    <row r="26" spans="2:7" ht="18.75" x14ac:dyDescent="0.3">
      <c r="B26" s="43">
        <f t="shared" si="1"/>
        <v>45619</v>
      </c>
      <c r="C26" s="44">
        <f t="shared" si="2"/>
        <v>45619</v>
      </c>
      <c r="D26" s="36"/>
      <c r="E26" s="36"/>
      <c r="F26" s="36"/>
      <c r="G26" s="65" t="str">
        <f t="shared" si="3"/>
        <v/>
      </c>
    </row>
    <row r="27" spans="2:7" ht="18.75" x14ac:dyDescent="0.3">
      <c r="B27" s="43">
        <f t="shared" si="1"/>
        <v>45620</v>
      </c>
      <c r="C27" s="44">
        <f t="shared" si="2"/>
        <v>45620</v>
      </c>
      <c r="D27" s="36"/>
      <c r="E27" s="36"/>
      <c r="F27" s="36"/>
      <c r="G27" s="65" t="str">
        <f t="shared" si="3"/>
        <v/>
      </c>
    </row>
    <row r="28" spans="2:7" ht="18.75" x14ac:dyDescent="0.3">
      <c r="B28" s="43">
        <f t="shared" si="1"/>
        <v>45621</v>
      </c>
      <c r="C28" s="44">
        <f t="shared" si="2"/>
        <v>45621</v>
      </c>
      <c r="D28" s="36"/>
      <c r="E28" s="36"/>
      <c r="F28" s="36"/>
      <c r="G28" s="65" t="str">
        <f t="shared" si="3"/>
        <v/>
      </c>
    </row>
    <row r="29" spans="2:7" ht="18.75" x14ac:dyDescent="0.3">
      <c r="B29" s="43">
        <f t="shared" si="1"/>
        <v>45622</v>
      </c>
      <c r="C29" s="44">
        <f t="shared" si="2"/>
        <v>45622</v>
      </c>
      <c r="D29" s="36"/>
      <c r="E29" s="36"/>
      <c r="F29" s="36"/>
      <c r="G29" s="65" t="str">
        <f t="shared" si="3"/>
        <v/>
      </c>
    </row>
    <row r="30" spans="2:7" ht="18.75" x14ac:dyDescent="0.3">
      <c r="B30" s="43">
        <f t="shared" si="1"/>
        <v>45623</v>
      </c>
      <c r="C30" s="44">
        <f t="shared" si="2"/>
        <v>45623</v>
      </c>
      <c r="D30" s="36"/>
      <c r="E30" s="36"/>
      <c r="F30" s="36"/>
      <c r="G30" s="65" t="str">
        <f t="shared" si="3"/>
        <v/>
      </c>
    </row>
    <row r="31" spans="2:7" ht="18.75" x14ac:dyDescent="0.3">
      <c r="B31" s="43">
        <f t="shared" si="1"/>
        <v>45624</v>
      </c>
      <c r="C31" s="44">
        <f t="shared" si="2"/>
        <v>45624</v>
      </c>
      <c r="D31" s="36"/>
      <c r="E31" s="36"/>
      <c r="F31" s="36"/>
      <c r="G31" s="65" t="str">
        <f t="shared" si="3"/>
        <v/>
      </c>
    </row>
    <row r="32" spans="2:7" ht="18.75" x14ac:dyDescent="0.3">
      <c r="B32" s="43">
        <f t="shared" si="1"/>
        <v>45625</v>
      </c>
      <c r="C32" s="44">
        <f t="shared" si="2"/>
        <v>45625</v>
      </c>
      <c r="D32" s="36"/>
      <c r="E32" s="36"/>
      <c r="F32" s="36"/>
      <c r="G32" s="65" t="str">
        <f t="shared" si="3"/>
        <v/>
      </c>
    </row>
    <row r="33" spans="2:7" ht="19.5" thickBot="1" x14ac:dyDescent="0.35">
      <c r="B33" s="45">
        <f t="shared" si="1"/>
        <v>45626</v>
      </c>
      <c r="C33" s="49">
        <f t="shared" si="2"/>
        <v>45626</v>
      </c>
      <c r="D33" s="37"/>
      <c r="E33" s="37"/>
      <c r="F33" s="37"/>
      <c r="G33" s="66" t="str">
        <f t="shared" si="3"/>
        <v/>
      </c>
    </row>
    <row r="34" spans="2:7" ht="18.75" thickTop="1" thickBot="1" x14ac:dyDescent="0.35">
      <c r="B34" s="47"/>
      <c r="D34" s="39"/>
      <c r="E34" s="39"/>
      <c r="F34" s="39"/>
      <c r="G34" s="67"/>
    </row>
    <row r="35" spans="2:7" ht="24" thickBot="1" x14ac:dyDescent="0.4">
      <c r="B35" s="78" t="s">
        <v>40</v>
      </c>
      <c r="C35" s="79"/>
      <c r="D35" s="79"/>
      <c r="E35" s="79"/>
      <c r="F35" s="80"/>
      <c r="G35" s="48">
        <f>SUM(G4:G33)</f>
        <v>0</v>
      </c>
    </row>
    <row r="36" spans="2:7" ht="27" customHeight="1" x14ac:dyDescent="0.25">
      <c r="B36" s="62" t="s">
        <v>43</v>
      </c>
      <c r="C36" s="63"/>
      <c r="D36" s="63"/>
      <c r="E36" s="63"/>
      <c r="F36" s="63"/>
      <c r="G36" s="59"/>
    </row>
    <row r="37" spans="2:7" x14ac:dyDescent="0.25">
      <c r="B37" s="47"/>
    </row>
  </sheetData>
  <sheetProtection algorithmName="SHA-512" hashValue="FOOqZ9BCfl9AEVmQ72jO0IeZVr2+ukvgp5GVYMblS4moS3we+QdlhZDi7jr8z7NOHprw4UTFidpI9PuNhsqRnQ==" saltValue="Gl7JoCq3cFnTN1bGfUGZrQ==" spinCount="100000" sheet="1" objects="1" scenarios="1" formatCells="0" formatColumns="0" formatRows="0"/>
  <customSheetViews>
    <customSheetView guid="{4652D98A-10A8-4A41-BE02-6BC110D8BB01}" showGridLines="0">
      <pane xSplit="4" ySplit="4" topLeftCell="E17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4">
    <mergeCell ref="B1:G1"/>
    <mergeCell ref="B35:F35"/>
    <mergeCell ref="B3:C3"/>
    <mergeCell ref="B2:G2"/>
  </mergeCells>
  <conditionalFormatting sqref="B4:G33">
    <cfRule type="expression" dxfId="4" priority="2" stopIfTrue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5D29752-BDCB-4CEB-B2C9-0697361146B8}">
            <xm:f>MATCH($B4,Feiertage!$B$2:$B$49,0)&gt;0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B4:G33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38"/>
  <sheetViews>
    <sheetView showGridLines="0" zoomScale="90" zoomScaleNormal="9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B2" sqref="B2:G2"/>
    </sheetView>
  </sheetViews>
  <sheetFormatPr baseColWidth="10" defaultColWidth="11.42578125" defaultRowHeight="15" x14ac:dyDescent="0.25"/>
  <cols>
    <col min="1" max="1" width="2.28515625" style="40" customWidth="1"/>
    <col min="2" max="3" width="7.140625" style="40" customWidth="1"/>
    <col min="4" max="7" width="17.5703125" style="40" customWidth="1"/>
    <col min="8" max="8" width="14.5703125" style="1" customWidth="1"/>
    <col min="9" max="9" width="11.42578125" style="1"/>
    <col min="10" max="16384" width="11.42578125" style="40"/>
  </cols>
  <sheetData>
    <row r="1" spans="2:9" ht="39" customHeight="1" x14ac:dyDescent="0.25">
      <c r="B1" s="69">
        <v>45627</v>
      </c>
      <c r="C1" s="69"/>
      <c r="D1" s="69"/>
      <c r="E1" s="69"/>
      <c r="F1" s="69"/>
      <c r="G1" s="69"/>
    </row>
    <row r="2" spans="2:9" ht="24" customHeight="1" x14ac:dyDescent="0.25">
      <c r="B2" s="74" t="s">
        <v>0</v>
      </c>
      <c r="C2" s="74"/>
      <c r="D2" s="74"/>
      <c r="E2" s="74"/>
      <c r="F2" s="74"/>
      <c r="G2" s="74"/>
    </row>
    <row r="3" spans="2:9" ht="24" customHeight="1" thickBot="1" x14ac:dyDescent="0.3">
      <c r="B3" s="77" t="s">
        <v>5</v>
      </c>
      <c r="C3" s="77"/>
      <c r="D3" s="30" t="s">
        <v>1</v>
      </c>
      <c r="E3" s="31" t="s">
        <v>2</v>
      </c>
      <c r="F3" s="31" t="s">
        <v>3</v>
      </c>
      <c r="G3" s="30" t="s">
        <v>4</v>
      </c>
    </row>
    <row r="4" spans="2:9" ht="19.5" thickTop="1" x14ac:dyDescent="0.3">
      <c r="B4" s="41">
        <f>B1</f>
        <v>45627</v>
      </c>
      <c r="C4" s="42">
        <f>B4</f>
        <v>45627</v>
      </c>
      <c r="D4" s="34"/>
      <c r="E4" s="38"/>
      <c r="F4" s="38"/>
      <c r="G4" s="65" t="str">
        <f t="shared" ref="G4:G8" si="0">IF(E4,IF(D4,IF(D4&gt;E4,E4+"24:00"-D4,E4-D4)-F4,""),"")</f>
        <v/>
      </c>
    </row>
    <row r="5" spans="2:9" ht="18.75" x14ac:dyDescent="0.3">
      <c r="B5" s="43">
        <f>B4+1</f>
        <v>45628</v>
      </c>
      <c r="C5" s="44">
        <f>B5</f>
        <v>45628</v>
      </c>
      <c r="D5" s="36"/>
      <c r="E5" s="36"/>
      <c r="F5" s="36"/>
      <c r="G5" s="65" t="str">
        <f t="shared" si="0"/>
        <v/>
      </c>
    </row>
    <row r="6" spans="2:9" ht="18.75" x14ac:dyDescent="0.3">
      <c r="B6" s="43">
        <f t="shared" ref="B6:B34" si="1">B5+1</f>
        <v>45629</v>
      </c>
      <c r="C6" s="44">
        <f t="shared" ref="C6:C34" si="2">B6</f>
        <v>45629</v>
      </c>
      <c r="D6" s="36"/>
      <c r="E6" s="36"/>
      <c r="F6" s="36"/>
      <c r="G6" s="65" t="str">
        <f t="shared" si="0"/>
        <v/>
      </c>
    </row>
    <row r="7" spans="2:9" ht="18.75" x14ac:dyDescent="0.3">
      <c r="B7" s="43">
        <f t="shared" si="1"/>
        <v>45630</v>
      </c>
      <c r="C7" s="44">
        <f t="shared" si="2"/>
        <v>45630</v>
      </c>
      <c r="D7" s="36"/>
      <c r="E7" s="36"/>
      <c r="F7" s="36"/>
      <c r="G7" s="65" t="str">
        <f t="shared" si="0"/>
        <v/>
      </c>
    </row>
    <row r="8" spans="2:9" ht="18.75" x14ac:dyDescent="0.3">
      <c r="B8" s="43">
        <f t="shared" si="1"/>
        <v>45631</v>
      </c>
      <c r="C8" s="44">
        <f t="shared" si="2"/>
        <v>45631</v>
      </c>
      <c r="D8" s="36"/>
      <c r="E8" s="36"/>
      <c r="F8" s="36"/>
      <c r="G8" s="65" t="str">
        <f t="shared" si="0"/>
        <v/>
      </c>
      <c r="I8" s="4"/>
    </row>
    <row r="9" spans="2:9" ht="18.75" x14ac:dyDescent="0.3">
      <c r="B9" s="43">
        <f t="shared" si="1"/>
        <v>45632</v>
      </c>
      <c r="C9" s="44">
        <f t="shared" si="2"/>
        <v>45632</v>
      </c>
      <c r="D9" s="36"/>
      <c r="E9" s="36"/>
      <c r="F9" s="36"/>
      <c r="G9" s="65" t="str">
        <f>IF(E9,IF(D9,IF(D9&gt;E9,E9+"24:00"-D9,E9-D9)-F9,""),"")</f>
        <v/>
      </c>
    </row>
    <row r="10" spans="2:9" ht="18.75" x14ac:dyDescent="0.3">
      <c r="B10" s="43">
        <f t="shared" si="1"/>
        <v>45633</v>
      </c>
      <c r="C10" s="44">
        <f t="shared" si="2"/>
        <v>45633</v>
      </c>
      <c r="D10" s="36"/>
      <c r="E10" s="36"/>
      <c r="F10" s="36"/>
      <c r="G10" s="65" t="str">
        <f t="shared" ref="G10:G34" si="3">IF(E10,IF(D10,IF(D10&gt;E10,E10+"24:00"-D10,E10-D10)-F10,""),"")</f>
        <v/>
      </c>
    </row>
    <row r="11" spans="2:9" ht="18.75" x14ac:dyDescent="0.3">
      <c r="B11" s="43">
        <f t="shared" si="1"/>
        <v>45634</v>
      </c>
      <c r="C11" s="44">
        <f t="shared" si="2"/>
        <v>45634</v>
      </c>
      <c r="D11" s="36"/>
      <c r="E11" s="36"/>
      <c r="F11" s="36"/>
      <c r="G11" s="65" t="str">
        <f t="shared" si="3"/>
        <v/>
      </c>
    </row>
    <row r="12" spans="2:9" ht="18.75" x14ac:dyDescent="0.3">
      <c r="B12" s="43">
        <f t="shared" si="1"/>
        <v>45635</v>
      </c>
      <c r="C12" s="44">
        <f t="shared" si="2"/>
        <v>45635</v>
      </c>
      <c r="D12" s="36"/>
      <c r="E12" s="36"/>
      <c r="F12" s="36"/>
      <c r="G12" s="65" t="str">
        <f t="shared" si="3"/>
        <v/>
      </c>
    </row>
    <row r="13" spans="2:9" ht="18.75" x14ac:dyDescent="0.3">
      <c r="B13" s="43">
        <f t="shared" si="1"/>
        <v>45636</v>
      </c>
      <c r="C13" s="44">
        <f t="shared" si="2"/>
        <v>45636</v>
      </c>
      <c r="D13" s="36"/>
      <c r="E13" s="36"/>
      <c r="F13" s="36"/>
      <c r="G13" s="65" t="str">
        <f t="shared" si="3"/>
        <v/>
      </c>
    </row>
    <row r="14" spans="2:9" ht="18.75" x14ac:dyDescent="0.3">
      <c r="B14" s="43">
        <f t="shared" si="1"/>
        <v>45637</v>
      </c>
      <c r="C14" s="44">
        <f t="shared" si="2"/>
        <v>45637</v>
      </c>
      <c r="D14" s="36"/>
      <c r="E14" s="36"/>
      <c r="F14" s="36"/>
      <c r="G14" s="65" t="str">
        <f t="shared" si="3"/>
        <v/>
      </c>
    </row>
    <row r="15" spans="2:9" ht="18.75" x14ac:dyDescent="0.3">
      <c r="B15" s="43">
        <f t="shared" si="1"/>
        <v>45638</v>
      </c>
      <c r="C15" s="44">
        <f t="shared" si="2"/>
        <v>45638</v>
      </c>
      <c r="D15" s="36"/>
      <c r="E15" s="36"/>
      <c r="F15" s="36"/>
      <c r="G15" s="65" t="str">
        <f t="shared" si="3"/>
        <v/>
      </c>
    </row>
    <row r="16" spans="2:9" ht="18.75" x14ac:dyDescent="0.3">
      <c r="B16" s="43">
        <f t="shared" si="1"/>
        <v>45639</v>
      </c>
      <c r="C16" s="44">
        <f t="shared" si="2"/>
        <v>45639</v>
      </c>
      <c r="D16" s="36"/>
      <c r="E16" s="36"/>
      <c r="F16" s="36"/>
      <c r="G16" s="65" t="str">
        <f t="shared" si="3"/>
        <v/>
      </c>
    </row>
    <row r="17" spans="2:7" ht="18.75" x14ac:dyDescent="0.3">
      <c r="B17" s="43">
        <f t="shared" si="1"/>
        <v>45640</v>
      </c>
      <c r="C17" s="44">
        <f t="shared" si="2"/>
        <v>45640</v>
      </c>
      <c r="D17" s="36"/>
      <c r="E17" s="36"/>
      <c r="F17" s="36"/>
      <c r="G17" s="65" t="str">
        <f t="shared" si="3"/>
        <v/>
      </c>
    </row>
    <row r="18" spans="2:7" ht="18.75" x14ac:dyDescent="0.3">
      <c r="B18" s="43">
        <f t="shared" si="1"/>
        <v>45641</v>
      </c>
      <c r="C18" s="44">
        <f t="shared" si="2"/>
        <v>45641</v>
      </c>
      <c r="D18" s="36"/>
      <c r="E18" s="36"/>
      <c r="F18" s="36"/>
      <c r="G18" s="65" t="str">
        <f t="shared" si="3"/>
        <v/>
      </c>
    </row>
    <row r="19" spans="2:7" ht="18.75" x14ac:dyDescent="0.3">
      <c r="B19" s="43">
        <f t="shared" si="1"/>
        <v>45642</v>
      </c>
      <c r="C19" s="44">
        <f t="shared" si="2"/>
        <v>45642</v>
      </c>
      <c r="D19" s="36"/>
      <c r="E19" s="36"/>
      <c r="F19" s="36"/>
      <c r="G19" s="65" t="str">
        <f t="shared" si="3"/>
        <v/>
      </c>
    </row>
    <row r="20" spans="2:7" ht="18.75" x14ac:dyDescent="0.3">
      <c r="B20" s="43">
        <f t="shared" si="1"/>
        <v>45643</v>
      </c>
      <c r="C20" s="44">
        <f t="shared" si="2"/>
        <v>45643</v>
      </c>
      <c r="D20" s="36"/>
      <c r="E20" s="36"/>
      <c r="F20" s="36"/>
      <c r="G20" s="65" t="str">
        <f t="shared" si="3"/>
        <v/>
      </c>
    </row>
    <row r="21" spans="2:7" ht="18.75" x14ac:dyDescent="0.3">
      <c r="B21" s="43">
        <f t="shared" si="1"/>
        <v>45644</v>
      </c>
      <c r="C21" s="44">
        <f t="shared" si="2"/>
        <v>45644</v>
      </c>
      <c r="D21" s="36"/>
      <c r="E21" s="36"/>
      <c r="F21" s="36"/>
      <c r="G21" s="65" t="str">
        <f t="shared" si="3"/>
        <v/>
      </c>
    </row>
    <row r="22" spans="2:7" ht="18.75" x14ac:dyDescent="0.3">
      <c r="B22" s="43">
        <f t="shared" si="1"/>
        <v>45645</v>
      </c>
      <c r="C22" s="44">
        <f t="shared" si="2"/>
        <v>45645</v>
      </c>
      <c r="D22" s="36"/>
      <c r="E22" s="36"/>
      <c r="F22" s="36"/>
      <c r="G22" s="65" t="str">
        <f t="shared" si="3"/>
        <v/>
      </c>
    </row>
    <row r="23" spans="2:7" ht="18.75" x14ac:dyDescent="0.3">
      <c r="B23" s="43">
        <f t="shared" si="1"/>
        <v>45646</v>
      </c>
      <c r="C23" s="44">
        <f t="shared" si="2"/>
        <v>45646</v>
      </c>
      <c r="D23" s="36"/>
      <c r="E23" s="36"/>
      <c r="F23" s="36"/>
      <c r="G23" s="65" t="str">
        <f t="shared" si="3"/>
        <v/>
      </c>
    </row>
    <row r="24" spans="2:7" ht="18.75" x14ac:dyDescent="0.3">
      <c r="B24" s="43">
        <f t="shared" si="1"/>
        <v>45647</v>
      </c>
      <c r="C24" s="44">
        <f t="shared" si="2"/>
        <v>45647</v>
      </c>
      <c r="D24" s="36"/>
      <c r="E24" s="36"/>
      <c r="F24" s="36"/>
      <c r="G24" s="65" t="str">
        <f t="shared" si="3"/>
        <v/>
      </c>
    </row>
    <row r="25" spans="2:7" ht="18.75" x14ac:dyDescent="0.3">
      <c r="B25" s="43">
        <f t="shared" si="1"/>
        <v>45648</v>
      </c>
      <c r="C25" s="44">
        <f t="shared" si="2"/>
        <v>45648</v>
      </c>
      <c r="D25" s="36"/>
      <c r="E25" s="36"/>
      <c r="F25" s="36"/>
      <c r="G25" s="65" t="str">
        <f t="shared" si="3"/>
        <v/>
      </c>
    </row>
    <row r="26" spans="2:7" ht="18.75" x14ac:dyDescent="0.3">
      <c r="B26" s="43">
        <f t="shared" si="1"/>
        <v>45649</v>
      </c>
      <c r="C26" s="44">
        <f t="shared" si="2"/>
        <v>45649</v>
      </c>
      <c r="D26" s="36"/>
      <c r="E26" s="36"/>
      <c r="F26" s="36"/>
      <c r="G26" s="65" t="str">
        <f t="shared" si="3"/>
        <v/>
      </c>
    </row>
    <row r="27" spans="2:7" ht="18.75" x14ac:dyDescent="0.3">
      <c r="B27" s="43">
        <f t="shared" si="1"/>
        <v>45650</v>
      </c>
      <c r="C27" s="44">
        <f t="shared" si="2"/>
        <v>45650</v>
      </c>
      <c r="D27" s="36"/>
      <c r="E27" s="36"/>
      <c r="F27" s="36"/>
      <c r="G27" s="65" t="str">
        <f t="shared" si="3"/>
        <v/>
      </c>
    </row>
    <row r="28" spans="2:7" ht="18.75" x14ac:dyDescent="0.3">
      <c r="B28" s="43">
        <f t="shared" si="1"/>
        <v>45651</v>
      </c>
      <c r="C28" s="44">
        <f t="shared" si="2"/>
        <v>45651</v>
      </c>
      <c r="D28" s="36"/>
      <c r="E28" s="36"/>
      <c r="F28" s="36"/>
      <c r="G28" s="65" t="str">
        <f t="shared" si="3"/>
        <v/>
      </c>
    </row>
    <row r="29" spans="2:7" ht="18.75" x14ac:dyDescent="0.3">
      <c r="B29" s="43">
        <f t="shared" si="1"/>
        <v>45652</v>
      </c>
      <c r="C29" s="44">
        <f t="shared" si="2"/>
        <v>45652</v>
      </c>
      <c r="D29" s="36"/>
      <c r="E29" s="36"/>
      <c r="F29" s="36"/>
      <c r="G29" s="65" t="str">
        <f t="shared" si="3"/>
        <v/>
      </c>
    </row>
    <row r="30" spans="2:7" ht="18.75" x14ac:dyDescent="0.3">
      <c r="B30" s="43">
        <f t="shared" si="1"/>
        <v>45653</v>
      </c>
      <c r="C30" s="44">
        <f t="shared" si="2"/>
        <v>45653</v>
      </c>
      <c r="D30" s="36"/>
      <c r="E30" s="36"/>
      <c r="F30" s="36"/>
      <c r="G30" s="65" t="str">
        <f t="shared" si="3"/>
        <v/>
      </c>
    </row>
    <row r="31" spans="2:7" ht="18.75" x14ac:dyDescent="0.3">
      <c r="B31" s="43">
        <f t="shared" si="1"/>
        <v>45654</v>
      </c>
      <c r="C31" s="44">
        <f t="shared" si="2"/>
        <v>45654</v>
      </c>
      <c r="D31" s="36"/>
      <c r="E31" s="36"/>
      <c r="F31" s="36"/>
      <c r="G31" s="65" t="str">
        <f t="shared" si="3"/>
        <v/>
      </c>
    </row>
    <row r="32" spans="2:7" ht="18.75" x14ac:dyDescent="0.3">
      <c r="B32" s="43">
        <f t="shared" si="1"/>
        <v>45655</v>
      </c>
      <c r="C32" s="44">
        <f t="shared" si="2"/>
        <v>45655</v>
      </c>
      <c r="D32" s="36"/>
      <c r="E32" s="36"/>
      <c r="F32" s="36"/>
      <c r="G32" s="65" t="str">
        <f t="shared" si="3"/>
        <v/>
      </c>
    </row>
    <row r="33" spans="2:7" ht="18.75" x14ac:dyDescent="0.3">
      <c r="B33" s="43">
        <f t="shared" si="1"/>
        <v>45656</v>
      </c>
      <c r="C33" s="44">
        <f t="shared" si="2"/>
        <v>45656</v>
      </c>
      <c r="D33" s="36"/>
      <c r="E33" s="36"/>
      <c r="F33" s="36"/>
      <c r="G33" s="65" t="str">
        <f t="shared" si="3"/>
        <v/>
      </c>
    </row>
    <row r="34" spans="2:7" ht="19.5" thickBot="1" x14ac:dyDescent="0.35">
      <c r="B34" s="45">
        <f t="shared" si="1"/>
        <v>45657</v>
      </c>
      <c r="C34" s="46">
        <f t="shared" si="2"/>
        <v>45657</v>
      </c>
      <c r="D34" s="37"/>
      <c r="E34" s="37"/>
      <c r="F34" s="37"/>
      <c r="G34" s="66" t="str">
        <f t="shared" si="3"/>
        <v/>
      </c>
    </row>
    <row r="35" spans="2:7" ht="16.5" thickTop="1" thickBot="1" x14ac:dyDescent="0.3">
      <c r="B35" s="47"/>
    </row>
    <row r="36" spans="2:7" ht="27" customHeight="1" thickBot="1" x14ac:dyDescent="0.3">
      <c r="B36" s="81" t="s">
        <v>43</v>
      </c>
      <c r="C36" s="82"/>
      <c r="D36" s="82"/>
      <c r="E36" s="82"/>
      <c r="F36" s="83"/>
      <c r="G36" s="58">
        <f>SUM(G4:G34)</f>
        <v>0</v>
      </c>
    </row>
    <row r="37" spans="2:7" x14ac:dyDescent="0.25">
      <c r="B37" s="47"/>
    </row>
    <row r="38" spans="2:7" x14ac:dyDescent="0.25">
      <c r="B38" s="47"/>
    </row>
  </sheetData>
  <sheetProtection algorithmName="SHA-512" hashValue="Opoc8DQvgp4kFSESHRL4+CMQ6cMPF+QeCqczzAwmS/9rMWrNc7wBBGgZv1QSuxQEbFPa6HKyfn7v68VXAO6bSg==" saltValue="ohiQDluq2EA4dS2nbhsXVw==" spinCount="100000" sheet="1" objects="1" scenarios="1" formatCells="0" formatColumns="0" formatRows="0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4">
    <mergeCell ref="B1:G1"/>
    <mergeCell ref="B36:F36"/>
    <mergeCell ref="B3:C3"/>
    <mergeCell ref="B2:G2"/>
  </mergeCells>
  <conditionalFormatting sqref="B4:G34">
    <cfRule type="expression" dxfId="2" priority="2" stopIfTrue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71AB046-37D3-480D-ADC0-9B9DF1A9CB57}">
            <xm:f>MATCH($B4,Feiertage!$B$2:$B$49,0)&gt;0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B4:G34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E49"/>
  <sheetViews>
    <sheetView workbookViewId="0">
      <selection activeCell="C2" sqref="C2"/>
    </sheetView>
  </sheetViews>
  <sheetFormatPr baseColWidth="10" defaultColWidth="11.42578125" defaultRowHeight="18.75" customHeight="1" x14ac:dyDescent="0.25"/>
  <cols>
    <col min="1" max="1" width="22.7109375" style="16" customWidth="1"/>
    <col min="2" max="2" width="20.7109375" style="15" hidden="1" customWidth="1"/>
    <col min="3" max="3" width="15.85546875" style="16" customWidth="1"/>
    <col min="4" max="4" width="40.140625" style="15" customWidth="1"/>
    <col min="5" max="16384" width="11.42578125" style="15"/>
  </cols>
  <sheetData>
    <row r="1" spans="1:5" s="19" customFormat="1" ht="36.75" customHeight="1" x14ac:dyDescent="0.25">
      <c r="A1" s="17" t="s">
        <v>5</v>
      </c>
      <c r="B1" s="18">
        <f>YEAR(Januar!B1)</f>
        <v>2024</v>
      </c>
      <c r="C1" s="17" t="s">
        <v>6</v>
      </c>
      <c r="D1" s="17" t="s">
        <v>42</v>
      </c>
    </row>
    <row r="2" spans="1:5" s="5" customFormat="1" ht="18.75" customHeight="1" x14ac:dyDescent="0.25">
      <c r="A2" s="20">
        <f>DATEVALUE("01.01."&amp;$B$1)</f>
        <v>45292</v>
      </c>
      <c r="B2" s="6">
        <f>IF(C2="x",A2,0)</f>
        <v>45292</v>
      </c>
      <c r="C2" s="7" t="s">
        <v>7</v>
      </c>
      <c r="D2" s="8" t="s">
        <v>8</v>
      </c>
    </row>
    <row r="3" spans="1:5" s="5" customFormat="1" ht="18.75" customHeight="1" x14ac:dyDescent="0.25">
      <c r="A3" s="20">
        <f>DATEVALUE("02.01."&amp;$B$1)</f>
        <v>45293</v>
      </c>
      <c r="B3" s="6">
        <f>IF(C3="x",A3,0)</f>
        <v>0</v>
      </c>
      <c r="C3" s="7"/>
      <c r="D3" s="8" t="s">
        <v>9</v>
      </c>
    </row>
    <row r="4" spans="1:5" s="5" customFormat="1" ht="18.75" customHeight="1" x14ac:dyDescent="0.25">
      <c r="A4" s="20">
        <f>DATEVALUE("06.01."&amp;$B$1)</f>
        <v>45297</v>
      </c>
      <c r="B4" s="6">
        <f t="shared" ref="B4:B49" si="0">IF(C4="x",A4,0)</f>
        <v>45297</v>
      </c>
      <c r="C4" s="7" t="s">
        <v>7</v>
      </c>
      <c r="D4" s="9" t="s">
        <v>10</v>
      </c>
    </row>
    <row r="5" spans="1:5" s="5" customFormat="1" ht="18.75" customHeight="1" x14ac:dyDescent="0.25">
      <c r="A5" s="20">
        <f>A8-48</f>
        <v>45334</v>
      </c>
      <c r="B5" s="6">
        <f t="shared" si="0"/>
        <v>0</v>
      </c>
      <c r="C5" s="7"/>
      <c r="D5" s="10" t="s">
        <v>11</v>
      </c>
      <c r="E5" s="11"/>
    </row>
    <row r="6" spans="1:5" s="5" customFormat="1" ht="18.75" customHeight="1" x14ac:dyDescent="0.25">
      <c r="A6" s="20">
        <f>A8-2</f>
        <v>45380</v>
      </c>
      <c r="B6" s="6">
        <f t="shared" si="0"/>
        <v>45380</v>
      </c>
      <c r="C6" s="7" t="s">
        <v>7</v>
      </c>
      <c r="D6" s="12" t="s">
        <v>12</v>
      </c>
    </row>
    <row r="7" spans="1:5" s="5" customFormat="1" ht="18.75" customHeight="1" x14ac:dyDescent="0.25">
      <c r="A7" s="20">
        <f>A8-1</f>
        <v>45381</v>
      </c>
      <c r="B7" s="6">
        <f t="shared" si="0"/>
        <v>0</v>
      </c>
      <c r="C7" s="7"/>
      <c r="D7" s="8" t="s">
        <v>13</v>
      </c>
    </row>
    <row r="8" spans="1:5" s="5" customFormat="1" ht="18.75" customHeight="1" x14ac:dyDescent="0.25">
      <c r="A8" s="20">
        <f>DOLLAR((DAY(MINUTE($B$1/38)/2+55) &amp; ".4." &amp; $B$1)/7,)*7-IF(YEAR(1)=1904,5,6)</f>
        <v>45382</v>
      </c>
      <c r="B8" s="6">
        <f t="shared" si="0"/>
        <v>45382</v>
      </c>
      <c r="C8" s="7" t="s">
        <v>7</v>
      </c>
      <c r="D8" s="8" t="s">
        <v>14</v>
      </c>
    </row>
    <row r="9" spans="1:5" s="5" customFormat="1" ht="18.75" customHeight="1" x14ac:dyDescent="0.25">
      <c r="A9" s="20">
        <f>A8+1</f>
        <v>45383</v>
      </c>
      <c r="B9" s="6">
        <f t="shared" si="0"/>
        <v>45383</v>
      </c>
      <c r="C9" s="7" t="s">
        <v>7</v>
      </c>
      <c r="D9" s="8" t="s">
        <v>15</v>
      </c>
    </row>
    <row r="10" spans="1:5" s="5" customFormat="1" ht="18.75" customHeight="1" x14ac:dyDescent="0.25">
      <c r="A10" s="20">
        <f>DATEVALUE("01.05."&amp;$B$1)</f>
        <v>45413</v>
      </c>
      <c r="B10" s="6">
        <f t="shared" si="0"/>
        <v>45413</v>
      </c>
      <c r="C10" s="7" t="s">
        <v>7</v>
      </c>
      <c r="D10" s="8" t="s">
        <v>16</v>
      </c>
    </row>
    <row r="11" spans="1:5" s="5" customFormat="1" ht="18.75" customHeight="1" x14ac:dyDescent="0.25">
      <c r="A11" s="20">
        <f>A8+39</f>
        <v>45421</v>
      </c>
      <c r="B11" s="6">
        <f t="shared" si="0"/>
        <v>45421</v>
      </c>
      <c r="C11" s="7" t="s">
        <v>7</v>
      </c>
      <c r="D11" s="8" t="s">
        <v>17</v>
      </c>
    </row>
    <row r="12" spans="1:5" s="5" customFormat="1" ht="18.75" customHeight="1" x14ac:dyDescent="0.25">
      <c r="A12" s="20">
        <f>DATE($B$1,5,1)+15-WEEKDAY(DATE($B$1,5,1))</f>
        <v>45424</v>
      </c>
      <c r="B12" s="6">
        <f t="shared" si="0"/>
        <v>0</v>
      </c>
      <c r="C12" s="7"/>
      <c r="D12" s="8" t="s">
        <v>18</v>
      </c>
    </row>
    <row r="13" spans="1:5" s="5" customFormat="1" ht="18.75" customHeight="1" x14ac:dyDescent="0.25">
      <c r="A13" s="20">
        <f>A8+48</f>
        <v>45430</v>
      </c>
      <c r="B13" s="6">
        <f t="shared" si="0"/>
        <v>0</v>
      </c>
      <c r="C13" s="7"/>
      <c r="D13" s="8" t="s">
        <v>19</v>
      </c>
    </row>
    <row r="14" spans="1:5" s="5" customFormat="1" ht="18.75" customHeight="1" x14ac:dyDescent="0.25">
      <c r="A14" s="20">
        <f>A8+49</f>
        <v>45431</v>
      </c>
      <c r="B14" s="6">
        <f t="shared" si="0"/>
        <v>45431</v>
      </c>
      <c r="C14" s="7" t="s">
        <v>7</v>
      </c>
      <c r="D14" s="8" t="s">
        <v>20</v>
      </c>
    </row>
    <row r="15" spans="1:5" s="5" customFormat="1" ht="18.75" customHeight="1" x14ac:dyDescent="0.25">
      <c r="A15" s="20">
        <f>A8+50</f>
        <v>45432</v>
      </c>
      <c r="B15" s="6">
        <f t="shared" si="0"/>
        <v>45432</v>
      </c>
      <c r="C15" s="7" t="s">
        <v>7</v>
      </c>
      <c r="D15" s="8" t="s">
        <v>21</v>
      </c>
    </row>
    <row r="16" spans="1:5" s="5" customFormat="1" ht="18.75" customHeight="1" x14ac:dyDescent="0.25">
      <c r="A16" s="20">
        <f>A8+60</f>
        <v>45442</v>
      </c>
      <c r="B16" s="6">
        <f t="shared" si="0"/>
        <v>0</v>
      </c>
      <c r="C16" s="7"/>
      <c r="D16" s="8" t="s">
        <v>22</v>
      </c>
    </row>
    <row r="17" spans="1:4" s="5" customFormat="1" ht="18.75" customHeight="1" x14ac:dyDescent="0.25">
      <c r="A17" s="20">
        <f>DATEVALUE("01.08."&amp;$B$1)</f>
        <v>45505</v>
      </c>
      <c r="B17" s="6">
        <f t="shared" si="0"/>
        <v>0</v>
      </c>
      <c r="C17" s="7"/>
      <c r="D17" s="8" t="s">
        <v>23</v>
      </c>
    </row>
    <row r="18" spans="1:4" s="5" customFormat="1" ht="18.75" customHeight="1" x14ac:dyDescent="0.25">
      <c r="A18" s="20">
        <f>DATEVALUE("03.10."&amp;$B$1)</f>
        <v>45568</v>
      </c>
      <c r="B18" s="6">
        <f t="shared" si="0"/>
        <v>45568</v>
      </c>
      <c r="C18" s="7" t="s">
        <v>7</v>
      </c>
      <c r="D18" s="8" t="s">
        <v>24</v>
      </c>
    </row>
    <row r="19" spans="1:4" s="5" customFormat="1" ht="18.75" customHeight="1" x14ac:dyDescent="0.25">
      <c r="A19" s="20">
        <f>DATE($B$1,10,1)+7-WEEKDAY(DATE($B$1,10,1),2)</f>
        <v>45571</v>
      </c>
      <c r="B19" s="6">
        <f t="shared" si="0"/>
        <v>0</v>
      </c>
      <c r="C19" s="7"/>
      <c r="D19" s="8" t="s">
        <v>25</v>
      </c>
    </row>
    <row r="20" spans="1:4" s="5" customFormat="1" ht="18.75" customHeight="1" x14ac:dyDescent="0.25">
      <c r="A20" s="20">
        <v>43399</v>
      </c>
      <c r="B20" s="6">
        <f t="shared" si="0"/>
        <v>0</v>
      </c>
      <c r="C20" s="7"/>
      <c r="D20" s="8" t="s">
        <v>26</v>
      </c>
    </row>
    <row r="21" spans="1:4" s="5" customFormat="1" ht="18.75" customHeight="1" x14ac:dyDescent="0.25">
      <c r="A21" s="20">
        <f>DATEVALUE("31.10."&amp;$B$1)</f>
        <v>45596</v>
      </c>
      <c r="B21" s="6">
        <f t="shared" si="0"/>
        <v>0</v>
      </c>
      <c r="C21" s="7"/>
      <c r="D21" s="8" t="s">
        <v>27</v>
      </c>
    </row>
    <row r="22" spans="1:4" s="5" customFormat="1" ht="18.75" customHeight="1" x14ac:dyDescent="0.25">
      <c r="A22" s="20">
        <f>DATEVALUE("01.11."&amp;$B$1)</f>
        <v>45597</v>
      </c>
      <c r="B22" s="6">
        <f t="shared" si="0"/>
        <v>0</v>
      </c>
      <c r="C22" s="7"/>
      <c r="D22" s="8" t="s">
        <v>28</v>
      </c>
    </row>
    <row r="23" spans="1:4" s="5" customFormat="1" ht="18.75" customHeight="1" x14ac:dyDescent="0.25">
      <c r="A23" s="20">
        <f>DATE($B$1,12,25)-WEEKDAY(DATE($B$1,12,25),2)-35</f>
        <v>45613</v>
      </c>
      <c r="B23" s="6">
        <f t="shared" si="0"/>
        <v>0</v>
      </c>
      <c r="C23" s="7"/>
      <c r="D23" s="8" t="s">
        <v>29</v>
      </c>
    </row>
    <row r="24" spans="1:4" s="5" customFormat="1" ht="18.75" customHeight="1" x14ac:dyDescent="0.25">
      <c r="A24" s="20">
        <f>DATE($B$1,12,25)-WEEKDAY(DATE($B$1,12,25),2)-32</f>
        <v>45616</v>
      </c>
      <c r="B24" s="6">
        <f t="shared" si="0"/>
        <v>0</v>
      </c>
      <c r="C24" s="7"/>
      <c r="D24" s="8" t="s">
        <v>30</v>
      </c>
    </row>
    <row r="25" spans="1:4" s="5" customFormat="1" ht="18.75" customHeight="1" x14ac:dyDescent="0.25">
      <c r="A25" s="20">
        <f>DATE($B$1,12,25)-WEEKDAY(DATE($B$1,12,25),2)-28</f>
        <v>45620</v>
      </c>
      <c r="B25" s="6">
        <f t="shared" si="0"/>
        <v>0</v>
      </c>
      <c r="C25" s="7"/>
      <c r="D25" s="8" t="s">
        <v>31</v>
      </c>
    </row>
    <row r="26" spans="1:4" s="5" customFormat="1" ht="18.75" customHeight="1" x14ac:dyDescent="0.25">
      <c r="A26" s="20">
        <f>DATE($B$1,12,25)-WEEKDAY(DATE($B$1,12,25),2)-21</f>
        <v>45627</v>
      </c>
      <c r="B26" s="6">
        <f t="shared" si="0"/>
        <v>0</v>
      </c>
      <c r="C26" s="7"/>
      <c r="D26" s="8" t="s">
        <v>32</v>
      </c>
    </row>
    <row r="27" spans="1:4" s="5" customFormat="1" ht="18.75" customHeight="1" x14ac:dyDescent="0.25">
      <c r="A27" s="20">
        <f>DATE($B$1,12,25)-WEEKDAY(DATE($B$1,12,25),2)-14</f>
        <v>45634</v>
      </c>
      <c r="B27" s="6">
        <f t="shared" si="0"/>
        <v>0</v>
      </c>
      <c r="C27" s="7"/>
      <c r="D27" s="8" t="s">
        <v>33</v>
      </c>
    </row>
    <row r="28" spans="1:4" s="5" customFormat="1" ht="18.75" customHeight="1" x14ac:dyDescent="0.25">
      <c r="A28" s="20">
        <f>DATE($B$1,12,25)-WEEKDAY(DATE($B$1,12,25),2)-7</f>
        <v>45641</v>
      </c>
      <c r="B28" s="6">
        <f t="shared" si="0"/>
        <v>0</v>
      </c>
      <c r="C28" s="7"/>
      <c r="D28" s="8" t="s">
        <v>34</v>
      </c>
    </row>
    <row r="29" spans="1:4" s="5" customFormat="1" ht="18.75" customHeight="1" x14ac:dyDescent="0.25">
      <c r="A29" s="20">
        <f>DATE($B$1,12,25)-WEEKDAY(DATE($B$1,12,25),2)</f>
        <v>45648</v>
      </c>
      <c r="B29" s="6">
        <f t="shared" si="0"/>
        <v>0</v>
      </c>
      <c r="C29" s="7"/>
      <c r="D29" s="8" t="s">
        <v>35</v>
      </c>
    </row>
    <row r="30" spans="1:4" s="5" customFormat="1" ht="18.75" customHeight="1" x14ac:dyDescent="0.25">
      <c r="A30" s="20">
        <f>DATEVALUE("24.12."&amp;$B$1)</f>
        <v>45650</v>
      </c>
      <c r="B30" s="6">
        <f t="shared" si="0"/>
        <v>0</v>
      </c>
      <c r="C30" s="7"/>
      <c r="D30" s="8" t="s">
        <v>36</v>
      </c>
    </row>
    <row r="31" spans="1:4" s="5" customFormat="1" ht="18.75" customHeight="1" x14ac:dyDescent="0.25">
      <c r="A31" s="20">
        <f>DATEVALUE("25.12."&amp;$B$1)</f>
        <v>45651</v>
      </c>
      <c r="B31" s="6">
        <f t="shared" si="0"/>
        <v>45651</v>
      </c>
      <c r="C31" s="7" t="s">
        <v>7</v>
      </c>
      <c r="D31" s="8" t="s">
        <v>37</v>
      </c>
    </row>
    <row r="32" spans="1:4" s="5" customFormat="1" ht="18.75" customHeight="1" x14ac:dyDescent="0.25">
      <c r="A32" s="20">
        <f>DATEVALUE("26.12."&amp;$B$1)</f>
        <v>45652</v>
      </c>
      <c r="B32" s="6">
        <f t="shared" si="0"/>
        <v>45652</v>
      </c>
      <c r="C32" s="7" t="s">
        <v>7</v>
      </c>
      <c r="D32" s="8" t="s">
        <v>38</v>
      </c>
    </row>
    <row r="33" spans="1:5" s="5" customFormat="1" ht="18.75" customHeight="1" x14ac:dyDescent="0.25">
      <c r="A33" s="20">
        <f>DATEVALUE("31.12."&amp;$B$1)</f>
        <v>45657</v>
      </c>
      <c r="B33" s="6">
        <f t="shared" si="0"/>
        <v>0</v>
      </c>
      <c r="C33" s="7"/>
      <c r="D33" s="8" t="s">
        <v>39</v>
      </c>
    </row>
    <row r="34" spans="1:5" s="5" customFormat="1" ht="18.75" customHeight="1" x14ac:dyDescent="0.25">
      <c r="A34" s="21"/>
      <c r="B34" s="6">
        <f t="shared" si="0"/>
        <v>0</v>
      </c>
      <c r="C34" s="7"/>
      <c r="D34" s="13"/>
    </row>
    <row r="35" spans="1:5" s="5" customFormat="1" ht="18.75" customHeight="1" x14ac:dyDescent="0.25">
      <c r="A35" s="21"/>
      <c r="B35" s="6">
        <f t="shared" si="0"/>
        <v>0</v>
      </c>
      <c r="C35" s="14"/>
      <c r="D35" s="13"/>
      <c r="E35" s="11"/>
    </row>
    <row r="36" spans="1:5" s="5" customFormat="1" ht="18.75" customHeight="1" x14ac:dyDescent="0.25">
      <c r="A36" s="21"/>
      <c r="B36" s="6">
        <f t="shared" si="0"/>
        <v>0</v>
      </c>
      <c r="C36" s="7"/>
      <c r="D36" s="13"/>
    </row>
    <row r="37" spans="1:5" s="5" customFormat="1" ht="18.75" customHeight="1" x14ac:dyDescent="0.25">
      <c r="A37" s="21"/>
      <c r="B37" s="6">
        <f t="shared" si="0"/>
        <v>0</v>
      </c>
      <c r="C37" s="7"/>
      <c r="D37" s="13"/>
    </row>
    <row r="38" spans="1:5" s="5" customFormat="1" ht="18.75" customHeight="1" x14ac:dyDescent="0.25">
      <c r="A38" s="21"/>
      <c r="B38" s="6">
        <f t="shared" si="0"/>
        <v>0</v>
      </c>
      <c r="C38" s="7"/>
      <c r="D38" s="13"/>
    </row>
    <row r="39" spans="1:5" s="5" customFormat="1" ht="18.75" customHeight="1" x14ac:dyDescent="0.25">
      <c r="A39" s="21"/>
      <c r="B39" s="6">
        <f t="shared" si="0"/>
        <v>0</v>
      </c>
      <c r="C39" s="7"/>
      <c r="D39" s="13"/>
    </row>
    <row r="40" spans="1:5" s="5" customFormat="1" ht="18.75" customHeight="1" x14ac:dyDescent="0.25">
      <c r="A40" s="21"/>
      <c r="B40" s="6">
        <f t="shared" si="0"/>
        <v>0</v>
      </c>
      <c r="C40" s="7"/>
      <c r="D40" s="13"/>
    </row>
    <row r="41" spans="1:5" s="5" customFormat="1" ht="18.75" customHeight="1" x14ac:dyDescent="0.25">
      <c r="A41" s="21"/>
      <c r="B41" s="6">
        <f t="shared" si="0"/>
        <v>0</v>
      </c>
      <c r="C41" s="7"/>
      <c r="D41" s="13"/>
    </row>
    <row r="42" spans="1:5" s="5" customFormat="1" ht="18.75" customHeight="1" x14ac:dyDescent="0.25">
      <c r="A42" s="7"/>
      <c r="B42" s="6">
        <f t="shared" si="0"/>
        <v>0</v>
      </c>
      <c r="C42" s="7"/>
      <c r="D42" s="13"/>
    </row>
    <row r="43" spans="1:5" s="5" customFormat="1" ht="18.75" customHeight="1" x14ac:dyDescent="0.25">
      <c r="A43" s="7"/>
      <c r="B43" s="6">
        <f t="shared" si="0"/>
        <v>0</v>
      </c>
      <c r="C43" s="7"/>
      <c r="D43" s="13"/>
    </row>
    <row r="44" spans="1:5" s="5" customFormat="1" ht="18.75" customHeight="1" x14ac:dyDescent="0.25">
      <c r="A44" s="7"/>
      <c r="B44" s="6">
        <f t="shared" si="0"/>
        <v>0</v>
      </c>
      <c r="C44" s="7"/>
      <c r="D44" s="13"/>
    </row>
    <row r="45" spans="1:5" s="5" customFormat="1" ht="18.75" customHeight="1" x14ac:dyDescent="0.25">
      <c r="A45" s="7"/>
      <c r="B45" s="6">
        <f t="shared" si="0"/>
        <v>0</v>
      </c>
      <c r="C45" s="7"/>
      <c r="D45" s="13"/>
    </row>
    <row r="46" spans="1:5" s="5" customFormat="1" ht="18.75" customHeight="1" x14ac:dyDescent="0.25">
      <c r="A46" s="7"/>
      <c r="B46" s="6">
        <f t="shared" si="0"/>
        <v>0</v>
      </c>
      <c r="C46" s="7"/>
      <c r="D46" s="13"/>
    </row>
    <row r="47" spans="1:5" s="5" customFormat="1" ht="18.75" customHeight="1" x14ac:dyDescent="0.25">
      <c r="A47" s="21"/>
      <c r="B47" s="6">
        <f t="shared" si="0"/>
        <v>0</v>
      </c>
      <c r="C47" s="7"/>
      <c r="D47" s="13"/>
    </row>
    <row r="48" spans="1:5" s="5" customFormat="1" ht="18.75" customHeight="1" x14ac:dyDescent="0.25">
      <c r="A48" s="7"/>
      <c r="B48" s="6">
        <f t="shared" si="0"/>
        <v>0</v>
      </c>
      <c r="C48" s="7"/>
      <c r="D48" s="13"/>
    </row>
    <row r="49" spans="1:4" s="5" customFormat="1" ht="18.75" customHeight="1" x14ac:dyDescent="0.25">
      <c r="A49" s="7"/>
      <c r="B49" s="6">
        <f t="shared" si="0"/>
        <v>0</v>
      </c>
      <c r="C49" s="7"/>
      <c r="D49" s="13"/>
    </row>
  </sheetData>
  <sheetProtection algorithmName="SHA-512" hashValue="4YyvvFyZF5ngxHR1G2iHGWmwMMUmdmXRTa49iL+hHEY4YyHVEX1W38qckjk8m8gUNn0K50ntLZTH81rgAlKeHQ==" saltValue="NeOn/SXObfn4ajeQ2HQZ5g==" spinCount="100000" sheet="1" objects="1" scenarios="1"/>
  <customSheetViews>
    <customSheetView guid="{4652D98A-10A8-4A41-BE02-6BC110D8BB01}">
      <selection activeCell="L16" sqref="L16"/>
      <pageMargins left="0.7" right="0.7" top="0.78740157499999996" bottom="0.78740157499999996" header="0.3" footer="0.3"/>
    </customSheetView>
  </customSheetViews>
  <conditionalFormatting sqref="A2:D49">
    <cfRule type="expression" dxfId="1" priority="1" stopIfTrue="1">
      <formula>AND(WEEKDAY($B2,2)&gt;5,$B2&gt;0)</formula>
    </cfRule>
    <cfRule type="expression" dxfId="0" priority="2">
      <formula>IF($C2="x",1,0)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A1:B13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22.85546875" style="2" customWidth="1"/>
    <col min="2" max="2" width="18" customWidth="1"/>
  </cols>
  <sheetData>
    <row r="1" spans="1:2" s="3" customFormat="1" ht="42.75" customHeight="1" x14ac:dyDescent="0.25">
      <c r="A1" s="22" t="s">
        <v>41</v>
      </c>
      <c r="B1" s="23" t="s">
        <v>4</v>
      </c>
    </row>
    <row r="2" spans="1:2" ht="21" x14ac:dyDescent="0.35">
      <c r="A2" s="24">
        <f>Januar!B1</f>
        <v>45292</v>
      </c>
      <c r="B2" s="25">
        <f>Januar!G36</f>
        <v>0.33333333333333337</v>
      </c>
    </row>
    <row r="3" spans="1:2" ht="21" x14ac:dyDescent="0.35">
      <c r="A3" s="26">
        <f>EDATE(A2,1)</f>
        <v>45323</v>
      </c>
      <c r="B3" s="27">
        <f>Februar!G36</f>
        <v>0</v>
      </c>
    </row>
    <row r="4" spans="1:2" ht="21" x14ac:dyDescent="0.35">
      <c r="A4" s="24">
        <f>EDATE(A3,1)</f>
        <v>45352</v>
      </c>
      <c r="B4" s="25">
        <f>März!G36</f>
        <v>0</v>
      </c>
    </row>
    <row r="5" spans="1:2" ht="21" x14ac:dyDescent="0.35">
      <c r="A5" s="26">
        <f t="shared" ref="A5:A13" si="0">EDATE(A4,1)</f>
        <v>45383</v>
      </c>
      <c r="B5" s="27">
        <f>April!G35</f>
        <v>0</v>
      </c>
    </row>
    <row r="6" spans="1:2" ht="21" x14ac:dyDescent="0.35">
      <c r="A6" s="24">
        <f t="shared" si="0"/>
        <v>45413</v>
      </c>
      <c r="B6" s="25">
        <f>Mai!G36</f>
        <v>0</v>
      </c>
    </row>
    <row r="7" spans="1:2" ht="21" x14ac:dyDescent="0.35">
      <c r="A7" s="26">
        <f t="shared" si="0"/>
        <v>45444</v>
      </c>
      <c r="B7" s="27">
        <f>Juni!G35</f>
        <v>0</v>
      </c>
    </row>
    <row r="8" spans="1:2" ht="21" x14ac:dyDescent="0.35">
      <c r="A8" s="24">
        <f t="shared" si="0"/>
        <v>45474</v>
      </c>
      <c r="B8" s="25">
        <f>Juli!G36</f>
        <v>0</v>
      </c>
    </row>
    <row r="9" spans="1:2" ht="21" x14ac:dyDescent="0.35">
      <c r="A9" s="26">
        <f t="shared" si="0"/>
        <v>45505</v>
      </c>
      <c r="B9" s="27">
        <f>August!G36</f>
        <v>0</v>
      </c>
    </row>
    <row r="10" spans="1:2" ht="21" x14ac:dyDescent="0.35">
      <c r="A10" s="24">
        <f t="shared" si="0"/>
        <v>45536</v>
      </c>
      <c r="B10" s="25">
        <f>September!G35</f>
        <v>0</v>
      </c>
    </row>
    <row r="11" spans="1:2" ht="21" x14ac:dyDescent="0.35">
      <c r="A11" s="26">
        <f t="shared" si="0"/>
        <v>45566</v>
      </c>
      <c r="B11" s="27">
        <f>Oktober!G36</f>
        <v>0</v>
      </c>
    </row>
    <row r="12" spans="1:2" ht="21" x14ac:dyDescent="0.35">
      <c r="A12" s="24">
        <f t="shared" si="0"/>
        <v>45597</v>
      </c>
      <c r="B12" s="25">
        <f>November!G35</f>
        <v>0</v>
      </c>
    </row>
    <row r="13" spans="1:2" ht="21.75" thickBot="1" x14ac:dyDescent="0.4">
      <c r="A13" s="28">
        <f t="shared" si="0"/>
        <v>45627</v>
      </c>
      <c r="B13" s="29">
        <f>Dezember!G36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9"/>
  <sheetViews>
    <sheetView showGridLines="0" zoomScale="90" zoomScaleNormal="9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2578125" defaultRowHeight="15" x14ac:dyDescent="0.25"/>
  <cols>
    <col min="1" max="1" width="2.28515625" style="40" customWidth="1"/>
    <col min="2" max="3" width="7.140625" style="40" customWidth="1"/>
    <col min="4" max="7" width="17.5703125" style="40" customWidth="1"/>
    <col min="8" max="8" width="14.5703125" style="1" customWidth="1"/>
    <col min="9" max="9" width="11.42578125" style="1"/>
    <col min="10" max="16384" width="11.42578125" style="40"/>
  </cols>
  <sheetData>
    <row r="1" spans="2:9" ht="39" customHeight="1" x14ac:dyDescent="0.25">
      <c r="B1" s="69">
        <v>45323</v>
      </c>
      <c r="C1" s="69"/>
      <c r="D1" s="69"/>
      <c r="E1" s="69"/>
      <c r="F1" s="69"/>
      <c r="G1" s="69"/>
    </row>
    <row r="2" spans="2:9" ht="24" customHeight="1" x14ac:dyDescent="0.25">
      <c r="B2" s="74" t="s">
        <v>0</v>
      </c>
      <c r="C2" s="74"/>
      <c r="D2" s="74"/>
      <c r="E2" s="74"/>
      <c r="F2" s="74"/>
      <c r="G2" s="74"/>
    </row>
    <row r="3" spans="2:9" ht="24" customHeight="1" thickBot="1" x14ac:dyDescent="0.3">
      <c r="B3" s="77" t="s">
        <v>5</v>
      </c>
      <c r="C3" s="77"/>
      <c r="D3" s="30" t="s">
        <v>1</v>
      </c>
      <c r="E3" s="31" t="s">
        <v>2</v>
      </c>
      <c r="F3" s="31" t="s">
        <v>3</v>
      </c>
      <c r="G3" s="30" t="s">
        <v>4</v>
      </c>
    </row>
    <row r="4" spans="2:9" ht="19.5" thickTop="1" x14ac:dyDescent="0.3">
      <c r="B4" s="41">
        <f>B1</f>
        <v>45323</v>
      </c>
      <c r="C4" s="42">
        <f>B4</f>
        <v>45323</v>
      </c>
      <c r="D4" s="34"/>
      <c r="E4" s="38"/>
      <c r="F4" s="38"/>
      <c r="G4" s="65" t="str">
        <f t="shared" ref="G4:G8" si="0">IF(E4,IF(D4,IF(D4&gt;E4,E4+"24:00"-D4,E4-D4)-F4,""),"")</f>
        <v/>
      </c>
    </row>
    <row r="5" spans="2:9" ht="18.75" x14ac:dyDescent="0.3">
      <c r="B5" s="43">
        <f>B4+1</f>
        <v>45324</v>
      </c>
      <c r="C5" s="44">
        <f>B5</f>
        <v>45324</v>
      </c>
      <c r="D5" s="36"/>
      <c r="E5" s="36"/>
      <c r="F5" s="36"/>
      <c r="G5" s="65" t="str">
        <f t="shared" si="0"/>
        <v/>
      </c>
    </row>
    <row r="6" spans="2:9" ht="18.75" x14ac:dyDescent="0.3">
      <c r="B6" s="43">
        <f t="shared" ref="B6:B31" si="1">B5+1</f>
        <v>45325</v>
      </c>
      <c r="C6" s="44">
        <f t="shared" ref="C6:C30" si="2">B6</f>
        <v>45325</v>
      </c>
      <c r="D6" s="36"/>
      <c r="E6" s="36"/>
      <c r="F6" s="36"/>
      <c r="G6" s="65" t="str">
        <f t="shared" si="0"/>
        <v/>
      </c>
    </row>
    <row r="7" spans="2:9" ht="18.75" x14ac:dyDescent="0.3">
      <c r="B7" s="43">
        <f t="shared" si="1"/>
        <v>45326</v>
      </c>
      <c r="C7" s="44">
        <f>B7</f>
        <v>45326</v>
      </c>
      <c r="D7" s="36"/>
      <c r="E7" s="36"/>
      <c r="F7" s="36"/>
      <c r="G7" s="65" t="str">
        <f t="shared" si="0"/>
        <v/>
      </c>
    </row>
    <row r="8" spans="2:9" ht="18.75" x14ac:dyDescent="0.3">
      <c r="B8" s="43">
        <f t="shared" si="1"/>
        <v>45327</v>
      </c>
      <c r="C8" s="44">
        <f t="shared" si="2"/>
        <v>45327</v>
      </c>
      <c r="D8" s="36"/>
      <c r="E8" s="36"/>
      <c r="F8" s="36"/>
      <c r="G8" s="65" t="str">
        <f t="shared" si="0"/>
        <v/>
      </c>
      <c r="I8" s="4"/>
    </row>
    <row r="9" spans="2:9" ht="18.75" x14ac:dyDescent="0.3">
      <c r="B9" s="43">
        <f t="shared" si="1"/>
        <v>45328</v>
      </c>
      <c r="C9" s="44">
        <f t="shared" si="2"/>
        <v>45328</v>
      </c>
      <c r="D9" s="36"/>
      <c r="E9" s="36"/>
      <c r="F9" s="36"/>
      <c r="G9" s="65" t="str">
        <f>IF(E9,IF(D9,IF(D9&gt;E9,E9+"24:00"-D9,E9-D9)-F9,""),"")</f>
        <v/>
      </c>
    </row>
    <row r="10" spans="2:9" ht="18.75" x14ac:dyDescent="0.3">
      <c r="B10" s="43">
        <f t="shared" si="1"/>
        <v>45329</v>
      </c>
      <c r="C10" s="44">
        <f t="shared" si="2"/>
        <v>45329</v>
      </c>
      <c r="D10" s="36"/>
      <c r="E10" s="36"/>
      <c r="F10" s="36"/>
      <c r="G10" s="65" t="str">
        <f t="shared" ref="G10:G32" si="3">IF(E10,IF(D10,IF(D10&gt;E10,E10+"24:00"-D10,E10-D10)-F10,""),"")</f>
        <v/>
      </c>
    </row>
    <row r="11" spans="2:9" ht="18.75" x14ac:dyDescent="0.3">
      <c r="B11" s="43">
        <f t="shared" si="1"/>
        <v>45330</v>
      </c>
      <c r="C11" s="44">
        <f t="shared" si="2"/>
        <v>45330</v>
      </c>
      <c r="D11" s="36"/>
      <c r="E11" s="36"/>
      <c r="F11" s="36"/>
      <c r="G11" s="65" t="str">
        <f t="shared" si="3"/>
        <v/>
      </c>
    </row>
    <row r="12" spans="2:9" ht="18.75" x14ac:dyDescent="0.3">
      <c r="B12" s="43">
        <f t="shared" si="1"/>
        <v>45331</v>
      </c>
      <c r="C12" s="44">
        <f t="shared" si="2"/>
        <v>45331</v>
      </c>
      <c r="D12" s="36"/>
      <c r="E12" s="36"/>
      <c r="F12" s="36"/>
      <c r="G12" s="65" t="str">
        <f t="shared" si="3"/>
        <v/>
      </c>
    </row>
    <row r="13" spans="2:9" ht="18.75" x14ac:dyDescent="0.3">
      <c r="B13" s="43">
        <f t="shared" si="1"/>
        <v>45332</v>
      </c>
      <c r="C13" s="44">
        <f t="shared" si="2"/>
        <v>45332</v>
      </c>
      <c r="D13" s="36"/>
      <c r="E13" s="36"/>
      <c r="F13" s="36"/>
      <c r="G13" s="65" t="str">
        <f t="shared" si="3"/>
        <v/>
      </c>
    </row>
    <row r="14" spans="2:9" ht="18.75" x14ac:dyDescent="0.3">
      <c r="B14" s="43">
        <f t="shared" si="1"/>
        <v>45333</v>
      </c>
      <c r="C14" s="44">
        <f t="shared" si="2"/>
        <v>45333</v>
      </c>
      <c r="D14" s="36"/>
      <c r="E14" s="36"/>
      <c r="F14" s="36"/>
      <c r="G14" s="65" t="str">
        <f t="shared" si="3"/>
        <v/>
      </c>
    </row>
    <row r="15" spans="2:9" ht="18.75" x14ac:dyDescent="0.3">
      <c r="B15" s="43">
        <f t="shared" si="1"/>
        <v>45334</v>
      </c>
      <c r="C15" s="44">
        <f t="shared" si="2"/>
        <v>45334</v>
      </c>
      <c r="D15" s="36"/>
      <c r="E15" s="36"/>
      <c r="F15" s="36"/>
      <c r="G15" s="65" t="str">
        <f t="shared" si="3"/>
        <v/>
      </c>
    </row>
    <row r="16" spans="2:9" ht="18.75" x14ac:dyDescent="0.3">
      <c r="B16" s="43">
        <f t="shared" si="1"/>
        <v>45335</v>
      </c>
      <c r="C16" s="44">
        <f t="shared" si="2"/>
        <v>45335</v>
      </c>
      <c r="D16" s="36"/>
      <c r="E16" s="36"/>
      <c r="F16" s="36"/>
      <c r="G16" s="65" t="str">
        <f t="shared" si="3"/>
        <v/>
      </c>
    </row>
    <row r="17" spans="2:7" ht="18.75" x14ac:dyDescent="0.3">
      <c r="B17" s="43">
        <f t="shared" si="1"/>
        <v>45336</v>
      </c>
      <c r="C17" s="44">
        <f t="shared" si="2"/>
        <v>45336</v>
      </c>
      <c r="D17" s="36"/>
      <c r="E17" s="36"/>
      <c r="F17" s="36"/>
      <c r="G17" s="65" t="str">
        <f t="shared" si="3"/>
        <v/>
      </c>
    </row>
    <row r="18" spans="2:7" ht="18.75" x14ac:dyDescent="0.3">
      <c r="B18" s="43">
        <f t="shared" si="1"/>
        <v>45337</v>
      </c>
      <c r="C18" s="44">
        <f t="shared" si="2"/>
        <v>45337</v>
      </c>
      <c r="D18" s="36"/>
      <c r="E18" s="36"/>
      <c r="F18" s="36"/>
      <c r="G18" s="65" t="str">
        <f t="shared" si="3"/>
        <v/>
      </c>
    </row>
    <row r="19" spans="2:7" ht="18.75" x14ac:dyDescent="0.3">
      <c r="B19" s="43">
        <f t="shared" si="1"/>
        <v>45338</v>
      </c>
      <c r="C19" s="44">
        <f t="shared" si="2"/>
        <v>45338</v>
      </c>
      <c r="D19" s="36"/>
      <c r="E19" s="36"/>
      <c r="F19" s="36"/>
      <c r="G19" s="65" t="str">
        <f t="shared" si="3"/>
        <v/>
      </c>
    </row>
    <row r="20" spans="2:7" ht="18.75" x14ac:dyDescent="0.3">
      <c r="B20" s="43">
        <f t="shared" si="1"/>
        <v>45339</v>
      </c>
      <c r="C20" s="44">
        <f t="shared" si="2"/>
        <v>45339</v>
      </c>
      <c r="D20" s="36"/>
      <c r="E20" s="36"/>
      <c r="F20" s="36"/>
      <c r="G20" s="65" t="str">
        <f t="shared" si="3"/>
        <v/>
      </c>
    </row>
    <row r="21" spans="2:7" ht="18.75" x14ac:dyDescent="0.3">
      <c r="B21" s="43">
        <f t="shared" si="1"/>
        <v>45340</v>
      </c>
      <c r="C21" s="44">
        <f t="shared" si="2"/>
        <v>45340</v>
      </c>
      <c r="D21" s="36"/>
      <c r="E21" s="36"/>
      <c r="F21" s="36"/>
      <c r="G21" s="65" t="str">
        <f t="shared" si="3"/>
        <v/>
      </c>
    </row>
    <row r="22" spans="2:7" ht="18.75" x14ac:dyDescent="0.3">
      <c r="B22" s="43">
        <f t="shared" si="1"/>
        <v>45341</v>
      </c>
      <c r="C22" s="44">
        <f t="shared" si="2"/>
        <v>45341</v>
      </c>
      <c r="D22" s="36"/>
      <c r="E22" s="36"/>
      <c r="F22" s="36"/>
      <c r="G22" s="65" t="str">
        <f t="shared" si="3"/>
        <v/>
      </c>
    </row>
    <row r="23" spans="2:7" ht="18.75" x14ac:dyDescent="0.3">
      <c r="B23" s="43">
        <f t="shared" si="1"/>
        <v>45342</v>
      </c>
      <c r="C23" s="44">
        <f t="shared" si="2"/>
        <v>45342</v>
      </c>
      <c r="D23" s="36"/>
      <c r="E23" s="36"/>
      <c r="F23" s="36"/>
      <c r="G23" s="65" t="str">
        <f t="shared" si="3"/>
        <v/>
      </c>
    </row>
    <row r="24" spans="2:7" ht="18.75" x14ac:dyDescent="0.3">
      <c r="B24" s="43">
        <f t="shared" si="1"/>
        <v>45343</v>
      </c>
      <c r="C24" s="44">
        <f t="shared" si="2"/>
        <v>45343</v>
      </c>
      <c r="D24" s="36"/>
      <c r="E24" s="36"/>
      <c r="F24" s="36"/>
      <c r="G24" s="65" t="str">
        <f t="shared" si="3"/>
        <v/>
      </c>
    </row>
    <row r="25" spans="2:7" ht="18.75" x14ac:dyDescent="0.3">
      <c r="B25" s="43">
        <f t="shared" si="1"/>
        <v>45344</v>
      </c>
      <c r="C25" s="44">
        <f t="shared" si="2"/>
        <v>45344</v>
      </c>
      <c r="D25" s="36"/>
      <c r="E25" s="36"/>
      <c r="F25" s="36"/>
      <c r="G25" s="65" t="str">
        <f t="shared" si="3"/>
        <v/>
      </c>
    </row>
    <row r="26" spans="2:7" ht="18.75" x14ac:dyDescent="0.3">
      <c r="B26" s="43">
        <f t="shared" si="1"/>
        <v>45345</v>
      </c>
      <c r="C26" s="44">
        <f t="shared" si="2"/>
        <v>45345</v>
      </c>
      <c r="D26" s="36"/>
      <c r="E26" s="36"/>
      <c r="F26" s="36"/>
      <c r="G26" s="65" t="str">
        <f t="shared" si="3"/>
        <v/>
      </c>
    </row>
    <row r="27" spans="2:7" ht="18.75" x14ac:dyDescent="0.3">
      <c r="B27" s="43">
        <f t="shared" si="1"/>
        <v>45346</v>
      </c>
      <c r="C27" s="44">
        <f t="shared" si="2"/>
        <v>45346</v>
      </c>
      <c r="D27" s="36"/>
      <c r="E27" s="36"/>
      <c r="F27" s="36"/>
      <c r="G27" s="65" t="str">
        <f t="shared" si="3"/>
        <v/>
      </c>
    </row>
    <row r="28" spans="2:7" ht="18.75" x14ac:dyDescent="0.3">
      <c r="B28" s="43">
        <f t="shared" si="1"/>
        <v>45347</v>
      </c>
      <c r="C28" s="44">
        <f t="shared" si="2"/>
        <v>45347</v>
      </c>
      <c r="D28" s="36"/>
      <c r="E28" s="36"/>
      <c r="F28" s="36"/>
      <c r="G28" s="65" t="str">
        <f t="shared" si="3"/>
        <v/>
      </c>
    </row>
    <row r="29" spans="2:7" ht="18.75" x14ac:dyDescent="0.3">
      <c r="B29" s="43">
        <f t="shared" si="1"/>
        <v>45348</v>
      </c>
      <c r="C29" s="44">
        <f t="shared" si="2"/>
        <v>45348</v>
      </c>
      <c r="D29" s="36"/>
      <c r="E29" s="36"/>
      <c r="F29" s="36"/>
      <c r="G29" s="65" t="str">
        <f t="shared" si="3"/>
        <v/>
      </c>
    </row>
    <row r="30" spans="2:7" ht="18.75" x14ac:dyDescent="0.3">
      <c r="B30" s="43">
        <f t="shared" si="1"/>
        <v>45349</v>
      </c>
      <c r="C30" s="44">
        <f t="shared" si="2"/>
        <v>45349</v>
      </c>
      <c r="D30" s="36"/>
      <c r="E30" s="36"/>
      <c r="F30" s="36"/>
      <c r="G30" s="65" t="str">
        <f t="shared" si="3"/>
        <v/>
      </c>
    </row>
    <row r="31" spans="2:7" ht="18.75" x14ac:dyDescent="0.3">
      <c r="B31" s="43">
        <f t="shared" si="1"/>
        <v>45350</v>
      </c>
      <c r="C31" s="44">
        <f t="shared" ref="C31:C32" si="4">B31</f>
        <v>45350</v>
      </c>
      <c r="D31" s="36"/>
      <c r="E31" s="36"/>
      <c r="F31" s="36"/>
      <c r="G31" s="65" t="str">
        <f t="shared" ref="G31" si="5">IF(E31,IF(D31,IF(D31&gt;E31,E31+"24:00"-D31,E31-D31)-F31,""),"")</f>
        <v/>
      </c>
    </row>
    <row r="32" spans="2:7" ht="19.5" thickBot="1" x14ac:dyDescent="0.35">
      <c r="B32" s="45">
        <f>B31+1</f>
        <v>45351</v>
      </c>
      <c r="C32" s="49">
        <f t="shared" si="4"/>
        <v>45351</v>
      </c>
      <c r="D32" s="37"/>
      <c r="E32" s="37"/>
      <c r="F32" s="37"/>
      <c r="G32" s="66" t="str">
        <f t="shared" si="3"/>
        <v/>
      </c>
    </row>
    <row r="33" spans="2:7" ht="18" hidden="1" thickTop="1" x14ac:dyDescent="0.3">
      <c r="B33" s="57"/>
      <c r="C33" s="56"/>
      <c r="D33" s="39"/>
      <c r="E33" s="61"/>
      <c r="F33" s="39"/>
      <c r="G33" s="68"/>
    </row>
    <row r="34" spans="2:7" ht="17.25" hidden="1" x14ac:dyDescent="0.3">
      <c r="B34" s="47"/>
      <c r="D34" s="39"/>
      <c r="E34" s="39"/>
      <c r="F34" s="39"/>
      <c r="G34" s="67"/>
    </row>
    <row r="35" spans="2:7" ht="18.75" thickTop="1" thickBot="1" x14ac:dyDescent="0.35">
      <c r="B35" s="53"/>
      <c r="C35" s="54"/>
      <c r="D35" s="50"/>
      <c r="E35" s="55"/>
      <c r="F35" s="50"/>
      <c r="G35" s="55"/>
    </row>
    <row r="36" spans="2:7" ht="27" customHeight="1" thickBot="1" x14ac:dyDescent="0.3">
      <c r="B36" s="70" t="s">
        <v>43</v>
      </c>
      <c r="C36" s="71"/>
      <c r="D36" s="75"/>
      <c r="E36" s="75"/>
      <c r="F36" s="76"/>
      <c r="G36" s="60">
        <f>SUM(G4:G32)</f>
        <v>0</v>
      </c>
    </row>
    <row r="37" spans="2:7" ht="15.75" x14ac:dyDescent="0.25">
      <c r="B37" s="47"/>
      <c r="D37" s="52"/>
      <c r="E37" s="52"/>
      <c r="F37" s="52"/>
      <c r="G37" s="52"/>
    </row>
    <row r="38" spans="2:7" x14ac:dyDescent="0.25">
      <c r="B38" s="47"/>
    </row>
    <row r="39" spans="2:7" x14ac:dyDescent="0.25">
      <c r="G39" s="51"/>
    </row>
  </sheetData>
  <sheetProtection algorithmName="SHA-512" hashValue="MH3lTtbAgzctXDUA9uE07heFlqzB3KPQmcAtwrkbaXaLtMJXQhIzTWFqa9tpw27H0gEIxCWjd3of7XCK5hyq7Q==" saltValue="Z4ssMzkMn/Bxy34WQxA6cw==" spinCount="100000" sheet="1" objects="1" scenarios="1" formatCells="0" formatColumns="0" formatRows="0"/>
  <customSheetViews>
    <customSheetView guid="{4652D98A-10A8-4A41-BE02-6BC110D8BB01}" showGridLines="0">
      <pane xSplit="4" ySplit="4" topLeftCell="E8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4">
    <mergeCell ref="B1:G1"/>
    <mergeCell ref="B36:F36"/>
    <mergeCell ref="B3:C3"/>
    <mergeCell ref="B2:G2"/>
  </mergeCells>
  <conditionalFormatting sqref="B4:G32">
    <cfRule type="expression" dxfId="22" priority="2" stopIfTrue="1">
      <formula>AND(WEEKDAY($B4,2)&gt;5,$B4&gt;0)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B089A26D-7D0F-4C47-BE27-F4685B7B6CC6}">
            <xm:f>AND(MATCH($B4,Feiertage!$B$2:$B$49,0)&gt;0,$B4&gt;0)</xm:f>
            <x14:dxf>
              <fill>
                <patternFill>
                  <bgColor theme="5" tint="0.59996337778862885"/>
                </patternFill>
              </fill>
            </x14:dxf>
          </x14:cfRule>
          <xm:sqref>B4:G32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8"/>
  <sheetViews>
    <sheetView showGridLines="0" zoomScale="90" zoomScaleNormal="9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B2" sqref="B2:G2"/>
    </sheetView>
  </sheetViews>
  <sheetFormatPr baseColWidth="10" defaultColWidth="11.42578125" defaultRowHeight="15" x14ac:dyDescent="0.25"/>
  <cols>
    <col min="1" max="1" width="2.28515625" style="40" customWidth="1"/>
    <col min="2" max="3" width="7.140625" style="40" customWidth="1"/>
    <col min="4" max="7" width="17.5703125" style="40" customWidth="1"/>
    <col min="8" max="8" width="14.5703125" style="1" customWidth="1"/>
    <col min="9" max="9" width="11.42578125" style="1"/>
    <col min="10" max="16384" width="11.42578125" style="40"/>
  </cols>
  <sheetData>
    <row r="1" spans="2:9" ht="39" customHeight="1" x14ac:dyDescent="0.25">
      <c r="B1" s="69">
        <v>45352</v>
      </c>
      <c r="C1" s="69"/>
      <c r="D1" s="69"/>
      <c r="E1" s="69"/>
      <c r="F1" s="69"/>
      <c r="G1" s="69"/>
    </row>
    <row r="2" spans="2:9" ht="24" customHeight="1" x14ac:dyDescent="0.25">
      <c r="B2" s="74" t="s">
        <v>0</v>
      </c>
      <c r="C2" s="74"/>
      <c r="D2" s="74"/>
      <c r="E2" s="74"/>
      <c r="F2" s="74"/>
      <c r="G2" s="74"/>
    </row>
    <row r="3" spans="2:9" ht="24" customHeight="1" thickBot="1" x14ac:dyDescent="0.3">
      <c r="B3" s="77" t="s">
        <v>5</v>
      </c>
      <c r="C3" s="77"/>
      <c r="D3" s="30" t="s">
        <v>1</v>
      </c>
      <c r="E3" s="31" t="s">
        <v>2</v>
      </c>
      <c r="F3" s="31" t="s">
        <v>3</v>
      </c>
      <c r="G3" s="30" t="s">
        <v>4</v>
      </c>
    </row>
    <row r="4" spans="2:9" ht="19.5" thickTop="1" x14ac:dyDescent="0.3">
      <c r="B4" s="41">
        <f>B1</f>
        <v>45352</v>
      </c>
      <c r="C4" s="42">
        <f>B4</f>
        <v>45352</v>
      </c>
      <c r="D4" s="34"/>
      <c r="E4" s="38"/>
      <c r="F4" s="38"/>
      <c r="G4" s="65" t="str">
        <f t="shared" ref="G4:G8" si="0">IF(E4,IF(D4,IF(D4&gt;E4,E4+"24:00"-D4,E4-D4)-F4,""),"")</f>
        <v/>
      </c>
    </row>
    <row r="5" spans="2:9" ht="18.75" x14ac:dyDescent="0.3">
      <c r="B5" s="43">
        <f>B4+1</f>
        <v>45353</v>
      </c>
      <c r="C5" s="44">
        <f>B5</f>
        <v>45353</v>
      </c>
      <c r="D5" s="36"/>
      <c r="E5" s="36"/>
      <c r="F5" s="36"/>
      <c r="G5" s="65" t="str">
        <f t="shared" si="0"/>
        <v/>
      </c>
    </row>
    <row r="6" spans="2:9" ht="18.75" x14ac:dyDescent="0.3">
      <c r="B6" s="43">
        <f t="shared" ref="B6:B34" si="1">B5+1</f>
        <v>45354</v>
      </c>
      <c r="C6" s="44">
        <f t="shared" ref="C6:C34" si="2">B6</f>
        <v>45354</v>
      </c>
      <c r="D6" s="36"/>
      <c r="E6" s="36"/>
      <c r="F6" s="36"/>
      <c r="G6" s="65" t="str">
        <f t="shared" si="0"/>
        <v/>
      </c>
    </row>
    <row r="7" spans="2:9" ht="18.75" x14ac:dyDescent="0.3">
      <c r="B7" s="43">
        <f t="shared" si="1"/>
        <v>45355</v>
      </c>
      <c r="C7" s="44">
        <f t="shared" si="2"/>
        <v>45355</v>
      </c>
      <c r="D7" s="36"/>
      <c r="E7" s="36"/>
      <c r="F7" s="36"/>
      <c r="G7" s="65" t="str">
        <f t="shared" si="0"/>
        <v/>
      </c>
    </row>
    <row r="8" spans="2:9" ht="18.75" x14ac:dyDescent="0.3">
      <c r="B8" s="43">
        <f t="shared" si="1"/>
        <v>45356</v>
      </c>
      <c r="C8" s="44">
        <f t="shared" si="2"/>
        <v>45356</v>
      </c>
      <c r="D8" s="36"/>
      <c r="E8" s="36"/>
      <c r="F8" s="36"/>
      <c r="G8" s="65" t="str">
        <f t="shared" si="0"/>
        <v/>
      </c>
      <c r="I8" s="4"/>
    </row>
    <row r="9" spans="2:9" ht="18.75" x14ac:dyDescent="0.3">
      <c r="B9" s="43">
        <f t="shared" si="1"/>
        <v>45357</v>
      </c>
      <c r="C9" s="44">
        <f t="shared" si="2"/>
        <v>45357</v>
      </c>
      <c r="D9" s="36"/>
      <c r="E9" s="36"/>
      <c r="F9" s="36"/>
      <c r="G9" s="65" t="str">
        <f>IF(E9,IF(D9,IF(D9&gt;E9,E9+"24:00"-D9,E9-D9)-F9,""),"")</f>
        <v/>
      </c>
    </row>
    <row r="10" spans="2:9" ht="18.75" x14ac:dyDescent="0.3">
      <c r="B10" s="43">
        <f t="shared" si="1"/>
        <v>45358</v>
      </c>
      <c r="C10" s="44">
        <f t="shared" si="2"/>
        <v>45358</v>
      </c>
      <c r="D10" s="36"/>
      <c r="E10" s="36"/>
      <c r="F10" s="36"/>
      <c r="G10" s="65" t="str">
        <f t="shared" ref="G10:G34" si="3">IF(E10,IF(D10,IF(D10&gt;E10,E10+"24:00"-D10,E10-D10)-F10,""),"")</f>
        <v/>
      </c>
    </row>
    <row r="11" spans="2:9" ht="18.75" x14ac:dyDescent="0.3">
      <c r="B11" s="43">
        <f t="shared" si="1"/>
        <v>45359</v>
      </c>
      <c r="C11" s="44">
        <f t="shared" si="2"/>
        <v>45359</v>
      </c>
      <c r="D11" s="36"/>
      <c r="E11" s="36"/>
      <c r="F11" s="36"/>
      <c r="G11" s="65" t="str">
        <f t="shared" si="3"/>
        <v/>
      </c>
    </row>
    <row r="12" spans="2:9" ht="18.75" x14ac:dyDescent="0.3">
      <c r="B12" s="43">
        <f t="shared" si="1"/>
        <v>45360</v>
      </c>
      <c r="C12" s="44">
        <f t="shared" si="2"/>
        <v>45360</v>
      </c>
      <c r="D12" s="36"/>
      <c r="E12" s="36"/>
      <c r="F12" s="36"/>
      <c r="G12" s="65" t="str">
        <f t="shared" si="3"/>
        <v/>
      </c>
    </row>
    <row r="13" spans="2:9" ht="18.75" x14ac:dyDescent="0.3">
      <c r="B13" s="43">
        <f t="shared" si="1"/>
        <v>45361</v>
      </c>
      <c r="C13" s="44">
        <f t="shared" si="2"/>
        <v>45361</v>
      </c>
      <c r="D13" s="36"/>
      <c r="E13" s="36"/>
      <c r="F13" s="36"/>
      <c r="G13" s="65" t="str">
        <f t="shared" si="3"/>
        <v/>
      </c>
    </row>
    <row r="14" spans="2:9" ht="18.75" x14ac:dyDescent="0.3">
      <c r="B14" s="43">
        <f t="shared" si="1"/>
        <v>45362</v>
      </c>
      <c r="C14" s="44">
        <f t="shared" si="2"/>
        <v>45362</v>
      </c>
      <c r="D14" s="36"/>
      <c r="E14" s="36"/>
      <c r="F14" s="36"/>
      <c r="G14" s="65" t="str">
        <f t="shared" si="3"/>
        <v/>
      </c>
    </row>
    <row r="15" spans="2:9" ht="18.75" x14ac:dyDescent="0.3">
      <c r="B15" s="43">
        <f t="shared" si="1"/>
        <v>45363</v>
      </c>
      <c r="C15" s="44">
        <f t="shared" si="2"/>
        <v>45363</v>
      </c>
      <c r="D15" s="36"/>
      <c r="E15" s="36"/>
      <c r="F15" s="36"/>
      <c r="G15" s="65" t="str">
        <f t="shared" si="3"/>
        <v/>
      </c>
    </row>
    <row r="16" spans="2:9" ht="18.75" x14ac:dyDescent="0.3">
      <c r="B16" s="43">
        <f t="shared" si="1"/>
        <v>45364</v>
      </c>
      <c r="C16" s="44">
        <f t="shared" si="2"/>
        <v>45364</v>
      </c>
      <c r="D16" s="36"/>
      <c r="E16" s="36"/>
      <c r="F16" s="36"/>
      <c r="G16" s="65" t="str">
        <f t="shared" si="3"/>
        <v/>
      </c>
    </row>
    <row r="17" spans="2:7" ht="18.75" x14ac:dyDescent="0.3">
      <c r="B17" s="43">
        <f t="shared" si="1"/>
        <v>45365</v>
      </c>
      <c r="C17" s="44">
        <f t="shared" si="2"/>
        <v>45365</v>
      </c>
      <c r="D17" s="36"/>
      <c r="E17" s="36"/>
      <c r="F17" s="36"/>
      <c r="G17" s="65" t="str">
        <f t="shared" si="3"/>
        <v/>
      </c>
    </row>
    <row r="18" spans="2:7" ht="18.75" x14ac:dyDescent="0.3">
      <c r="B18" s="43">
        <f t="shared" si="1"/>
        <v>45366</v>
      </c>
      <c r="C18" s="44">
        <f t="shared" si="2"/>
        <v>45366</v>
      </c>
      <c r="D18" s="36"/>
      <c r="E18" s="36"/>
      <c r="F18" s="36"/>
      <c r="G18" s="65" t="str">
        <f t="shared" si="3"/>
        <v/>
      </c>
    </row>
    <row r="19" spans="2:7" ht="18.75" x14ac:dyDescent="0.3">
      <c r="B19" s="43">
        <f t="shared" si="1"/>
        <v>45367</v>
      </c>
      <c r="C19" s="44">
        <f t="shared" si="2"/>
        <v>45367</v>
      </c>
      <c r="D19" s="36"/>
      <c r="E19" s="36"/>
      <c r="F19" s="36"/>
      <c r="G19" s="65" t="str">
        <f t="shared" si="3"/>
        <v/>
      </c>
    </row>
    <row r="20" spans="2:7" ht="18.75" x14ac:dyDescent="0.3">
      <c r="B20" s="43">
        <f t="shared" si="1"/>
        <v>45368</v>
      </c>
      <c r="C20" s="44">
        <f t="shared" si="2"/>
        <v>45368</v>
      </c>
      <c r="D20" s="36"/>
      <c r="E20" s="36"/>
      <c r="F20" s="36"/>
      <c r="G20" s="65" t="str">
        <f t="shared" si="3"/>
        <v/>
      </c>
    </row>
    <row r="21" spans="2:7" ht="18.75" x14ac:dyDescent="0.3">
      <c r="B21" s="43">
        <f t="shared" si="1"/>
        <v>45369</v>
      </c>
      <c r="C21" s="44">
        <f t="shared" si="2"/>
        <v>45369</v>
      </c>
      <c r="D21" s="36"/>
      <c r="E21" s="36"/>
      <c r="F21" s="36"/>
      <c r="G21" s="65" t="str">
        <f t="shared" si="3"/>
        <v/>
      </c>
    </row>
    <row r="22" spans="2:7" ht="18.75" x14ac:dyDescent="0.3">
      <c r="B22" s="43">
        <f t="shared" si="1"/>
        <v>45370</v>
      </c>
      <c r="C22" s="44">
        <f t="shared" si="2"/>
        <v>45370</v>
      </c>
      <c r="D22" s="36"/>
      <c r="E22" s="36"/>
      <c r="F22" s="36"/>
      <c r="G22" s="65" t="str">
        <f t="shared" si="3"/>
        <v/>
      </c>
    </row>
    <row r="23" spans="2:7" ht="18.75" x14ac:dyDescent="0.3">
      <c r="B23" s="43">
        <f t="shared" si="1"/>
        <v>45371</v>
      </c>
      <c r="C23" s="44">
        <f t="shared" si="2"/>
        <v>45371</v>
      </c>
      <c r="D23" s="36"/>
      <c r="E23" s="36"/>
      <c r="F23" s="36"/>
      <c r="G23" s="65" t="str">
        <f t="shared" si="3"/>
        <v/>
      </c>
    </row>
    <row r="24" spans="2:7" ht="18.75" x14ac:dyDescent="0.3">
      <c r="B24" s="43">
        <f t="shared" si="1"/>
        <v>45372</v>
      </c>
      <c r="C24" s="44">
        <f t="shared" si="2"/>
        <v>45372</v>
      </c>
      <c r="D24" s="36"/>
      <c r="E24" s="36"/>
      <c r="F24" s="36"/>
      <c r="G24" s="65" t="str">
        <f t="shared" si="3"/>
        <v/>
      </c>
    </row>
    <row r="25" spans="2:7" ht="18.75" x14ac:dyDescent="0.3">
      <c r="B25" s="43">
        <f t="shared" si="1"/>
        <v>45373</v>
      </c>
      <c r="C25" s="44">
        <f t="shared" si="2"/>
        <v>45373</v>
      </c>
      <c r="D25" s="36"/>
      <c r="E25" s="36"/>
      <c r="F25" s="36"/>
      <c r="G25" s="65" t="str">
        <f t="shared" si="3"/>
        <v/>
      </c>
    </row>
    <row r="26" spans="2:7" ht="18.75" x14ac:dyDescent="0.3">
      <c r="B26" s="43">
        <f t="shared" si="1"/>
        <v>45374</v>
      </c>
      <c r="C26" s="44">
        <f t="shared" si="2"/>
        <v>45374</v>
      </c>
      <c r="D26" s="36"/>
      <c r="E26" s="36"/>
      <c r="F26" s="36"/>
      <c r="G26" s="65" t="str">
        <f t="shared" si="3"/>
        <v/>
      </c>
    </row>
    <row r="27" spans="2:7" ht="18.75" x14ac:dyDescent="0.3">
      <c r="B27" s="43">
        <f t="shared" si="1"/>
        <v>45375</v>
      </c>
      <c r="C27" s="44">
        <f t="shared" si="2"/>
        <v>45375</v>
      </c>
      <c r="D27" s="36"/>
      <c r="E27" s="36"/>
      <c r="F27" s="36"/>
      <c r="G27" s="65" t="str">
        <f t="shared" si="3"/>
        <v/>
      </c>
    </row>
    <row r="28" spans="2:7" ht="18.75" x14ac:dyDescent="0.3">
      <c r="B28" s="43">
        <f t="shared" si="1"/>
        <v>45376</v>
      </c>
      <c r="C28" s="44">
        <f t="shared" si="2"/>
        <v>45376</v>
      </c>
      <c r="D28" s="36"/>
      <c r="E28" s="36"/>
      <c r="F28" s="36"/>
      <c r="G28" s="65" t="str">
        <f t="shared" si="3"/>
        <v/>
      </c>
    </row>
    <row r="29" spans="2:7" ht="18.75" x14ac:dyDescent="0.3">
      <c r="B29" s="43">
        <f t="shared" si="1"/>
        <v>45377</v>
      </c>
      <c r="C29" s="44">
        <f t="shared" si="2"/>
        <v>45377</v>
      </c>
      <c r="D29" s="36"/>
      <c r="E29" s="36"/>
      <c r="F29" s="36"/>
      <c r="G29" s="65" t="str">
        <f t="shared" si="3"/>
        <v/>
      </c>
    </row>
    <row r="30" spans="2:7" ht="18.75" x14ac:dyDescent="0.3">
      <c r="B30" s="43">
        <f t="shared" si="1"/>
        <v>45378</v>
      </c>
      <c r="C30" s="44">
        <f t="shared" si="2"/>
        <v>45378</v>
      </c>
      <c r="D30" s="36"/>
      <c r="E30" s="36"/>
      <c r="F30" s="36"/>
      <c r="G30" s="65" t="str">
        <f t="shared" si="3"/>
        <v/>
      </c>
    </row>
    <row r="31" spans="2:7" ht="18.75" x14ac:dyDescent="0.3">
      <c r="B31" s="43">
        <f t="shared" si="1"/>
        <v>45379</v>
      </c>
      <c r="C31" s="44">
        <f t="shared" si="2"/>
        <v>45379</v>
      </c>
      <c r="D31" s="36"/>
      <c r="E31" s="36"/>
      <c r="F31" s="36"/>
      <c r="G31" s="65" t="str">
        <f t="shared" si="3"/>
        <v/>
      </c>
    </row>
    <row r="32" spans="2:7" ht="18.75" x14ac:dyDescent="0.3">
      <c r="B32" s="43">
        <f t="shared" si="1"/>
        <v>45380</v>
      </c>
      <c r="C32" s="44">
        <f t="shared" si="2"/>
        <v>45380</v>
      </c>
      <c r="D32" s="36"/>
      <c r="E32" s="36"/>
      <c r="F32" s="36"/>
      <c r="G32" s="65" t="str">
        <f t="shared" si="3"/>
        <v/>
      </c>
    </row>
    <row r="33" spans="2:7" ht="18.75" x14ac:dyDescent="0.3">
      <c r="B33" s="43">
        <f t="shared" si="1"/>
        <v>45381</v>
      </c>
      <c r="C33" s="44">
        <f t="shared" si="2"/>
        <v>45381</v>
      </c>
      <c r="D33" s="36"/>
      <c r="E33" s="36"/>
      <c r="F33" s="36"/>
      <c r="G33" s="65" t="str">
        <f t="shared" si="3"/>
        <v/>
      </c>
    </row>
    <row r="34" spans="2:7" ht="19.5" thickBot="1" x14ac:dyDescent="0.35">
      <c r="B34" s="45">
        <f t="shared" si="1"/>
        <v>45382</v>
      </c>
      <c r="C34" s="46">
        <f t="shared" si="2"/>
        <v>45382</v>
      </c>
      <c r="D34" s="37"/>
      <c r="E34" s="37"/>
      <c r="F34" s="37"/>
      <c r="G34" s="66" t="str">
        <f t="shared" si="3"/>
        <v/>
      </c>
    </row>
    <row r="35" spans="2:7" ht="16.5" thickTop="1" thickBot="1" x14ac:dyDescent="0.3">
      <c r="B35" s="47"/>
    </row>
    <row r="36" spans="2:7" ht="27" customHeight="1" thickBot="1" x14ac:dyDescent="0.3">
      <c r="B36" s="70" t="s">
        <v>43</v>
      </c>
      <c r="C36" s="71"/>
      <c r="D36" s="71"/>
      <c r="E36" s="71"/>
      <c r="F36" s="72"/>
      <c r="G36" s="60">
        <f>SUM(G4:G34)</f>
        <v>0</v>
      </c>
    </row>
    <row r="37" spans="2:7" x14ac:dyDescent="0.25">
      <c r="B37" s="47"/>
    </row>
    <row r="38" spans="2:7" x14ac:dyDescent="0.25">
      <c r="B38" s="47"/>
    </row>
  </sheetData>
  <sheetProtection algorithmName="SHA-512" hashValue="kYKBjv0mZ6kpWMpfGNkYd8CYTC/B35bh1yxV/jj/KsmVexxGEWaOX2yAk4soOL6I81mifw2T5O4h3KALVoeu9w==" saltValue="2seMWYSW2uiU64dsEgpDlw==" spinCount="100000" sheet="1" objects="1" scenarios="1" formatCells="0" formatColumns="0" formatRows="0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4">
    <mergeCell ref="B1:G1"/>
    <mergeCell ref="B36:F36"/>
    <mergeCell ref="B3:C3"/>
    <mergeCell ref="B2:G2"/>
  </mergeCells>
  <conditionalFormatting sqref="B4:G34">
    <cfRule type="expression" dxfId="20" priority="2" stopIfTrue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F27C484-25BC-46D1-949B-07F87D68C370}">
            <xm:f>MATCH($B4,Feiertage!$B$2:$B$49,0)&gt;0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B4:G34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7"/>
  <sheetViews>
    <sheetView showGridLines="0" zoomScale="90" zoomScaleNormal="9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B2" sqref="B2:G2"/>
    </sheetView>
  </sheetViews>
  <sheetFormatPr baseColWidth="10" defaultColWidth="11.42578125" defaultRowHeight="15" x14ac:dyDescent="0.25"/>
  <cols>
    <col min="1" max="1" width="2.28515625" style="40" customWidth="1"/>
    <col min="2" max="3" width="7.140625" style="40" customWidth="1"/>
    <col min="4" max="7" width="17.5703125" style="40" customWidth="1"/>
    <col min="8" max="8" width="14.5703125" style="1" customWidth="1"/>
    <col min="9" max="9" width="11.42578125" style="1"/>
    <col min="10" max="16384" width="11.42578125" style="40"/>
  </cols>
  <sheetData>
    <row r="1" spans="2:9" ht="39" customHeight="1" x14ac:dyDescent="0.25">
      <c r="B1" s="69">
        <v>45383</v>
      </c>
      <c r="C1" s="69"/>
      <c r="D1" s="69"/>
      <c r="E1" s="69"/>
      <c r="F1" s="69"/>
      <c r="G1" s="69"/>
    </row>
    <row r="2" spans="2:9" ht="24" customHeight="1" x14ac:dyDescent="0.25">
      <c r="B2" s="74" t="s">
        <v>0</v>
      </c>
      <c r="C2" s="74"/>
      <c r="D2" s="74"/>
      <c r="E2" s="74"/>
      <c r="F2" s="74"/>
      <c r="G2" s="74"/>
    </row>
    <row r="3" spans="2:9" ht="24" customHeight="1" thickBot="1" x14ac:dyDescent="0.3">
      <c r="B3" s="77" t="s">
        <v>5</v>
      </c>
      <c r="C3" s="77"/>
      <c r="D3" s="30" t="s">
        <v>1</v>
      </c>
      <c r="E3" s="30" t="s">
        <v>2</v>
      </c>
      <c r="F3" s="30" t="s">
        <v>3</v>
      </c>
      <c r="G3" s="30" t="s">
        <v>4</v>
      </c>
    </row>
    <row r="4" spans="2:9" ht="19.5" thickTop="1" x14ac:dyDescent="0.3">
      <c r="B4" s="41">
        <f>B1</f>
        <v>45383</v>
      </c>
      <c r="C4" s="42">
        <f>B4</f>
        <v>45383</v>
      </c>
      <c r="D4" s="34"/>
      <c r="E4" s="34"/>
      <c r="F4" s="34"/>
      <c r="G4" s="65" t="str">
        <f t="shared" ref="G4:G8" si="0">IF(E4,IF(D4,IF(D4&gt;E4,E4+"24:00"-D4,E4-D4)-F4,""),"")</f>
        <v/>
      </c>
    </row>
    <row r="5" spans="2:9" ht="18.75" x14ac:dyDescent="0.3">
      <c r="B5" s="43">
        <f>B4+1</f>
        <v>45384</v>
      </c>
      <c r="C5" s="44">
        <f>B5</f>
        <v>45384</v>
      </c>
      <c r="D5" s="36"/>
      <c r="E5" s="36"/>
      <c r="F5" s="36"/>
      <c r="G5" s="65" t="str">
        <f t="shared" si="0"/>
        <v/>
      </c>
    </row>
    <row r="6" spans="2:9" ht="18.75" x14ac:dyDescent="0.3">
      <c r="B6" s="43">
        <f t="shared" ref="B6:B33" si="1">B5+1</f>
        <v>45385</v>
      </c>
      <c r="C6" s="44">
        <f t="shared" ref="C6:C33" si="2">B6</f>
        <v>45385</v>
      </c>
      <c r="D6" s="36"/>
      <c r="E6" s="36"/>
      <c r="F6" s="36"/>
      <c r="G6" s="65" t="str">
        <f t="shared" si="0"/>
        <v/>
      </c>
    </row>
    <row r="7" spans="2:9" ht="18.75" x14ac:dyDescent="0.3">
      <c r="B7" s="43">
        <f t="shared" si="1"/>
        <v>45386</v>
      </c>
      <c r="C7" s="44">
        <f t="shared" si="2"/>
        <v>45386</v>
      </c>
      <c r="D7" s="36"/>
      <c r="E7" s="36"/>
      <c r="F7" s="36"/>
      <c r="G7" s="65" t="str">
        <f t="shared" si="0"/>
        <v/>
      </c>
    </row>
    <row r="8" spans="2:9" ht="18.75" x14ac:dyDescent="0.3">
      <c r="B8" s="43">
        <f t="shared" si="1"/>
        <v>45387</v>
      </c>
      <c r="C8" s="44">
        <f t="shared" si="2"/>
        <v>45387</v>
      </c>
      <c r="D8" s="36"/>
      <c r="E8" s="36"/>
      <c r="F8" s="36"/>
      <c r="G8" s="65" t="str">
        <f t="shared" si="0"/>
        <v/>
      </c>
      <c r="I8" s="4"/>
    </row>
    <row r="9" spans="2:9" ht="18.75" x14ac:dyDescent="0.3">
      <c r="B9" s="43">
        <f t="shared" si="1"/>
        <v>45388</v>
      </c>
      <c r="C9" s="44">
        <f t="shared" si="2"/>
        <v>45388</v>
      </c>
      <c r="D9" s="36"/>
      <c r="E9" s="36"/>
      <c r="F9" s="36"/>
      <c r="G9" s="65" t="str">
        <f>IF(E9,IF(D9,IF(D9&gt;E9,E9+"24:00"-D9,E9-D9)-F9,""),"")</f>
        <v/>
      </c>
    </row>
    <row r="10" spans="2:9" ht="18.75" x14ac:dyDescent="0.3">
      <c r="B10" s="43">
        <f t="shared" si="1"/>
        <v>45389</v>
      </c>
      <c r="C10" s="44">
        <f t="shared" si="2"/>
        <v>45389</v>
      </c>
      <c r="D10" s="36"/>
      <c r="E10" s="36"/>
      <c r="F10" s="36"/>
      <c r="G10" s="65" t="str">
        <f t="shared" ref="G10:G33" si="3">IF(E10,IF(D10,IF(D10&gt;E10,E10+"24:00"-D10,E10-D10)-F10,""),"")</f>
        <v/>
      </c>
    </row>
    <row r="11" spans="2:9" ht="18.75" x14ac:dyDescent="0.3">
      <c r="B11" s="43">
        <f t="shared" si="1"/>
        <v>45390</v>
      </c>
      <c r="C11" s="44">
        <f t="shared" si="2"/>
        <v>45390</v>
      </c>
      <c r="D11" s="36"/>
      <c r="E11" s="36"/>
      <c r="F11" s="36"/>
      <c r="G11" s="65" t="str">
        <f t="shared" si="3"/>
        <v/>
      </c>
    </row>
    <row r="12" spans="2:9" ht="18.75" x14ac:dyDescent="0.3">
      <c r="B12" s="43">
        <f t="shared" si="1"/>
        <v>45391</v>
      </c>
      <c r="C12" s="44">
        <f t="shared" si="2"/>
        <v>45391</v>
      </c>
      <c r="D12" s="36"/>
      <c r="E12" s="36"/>
      <c r="F12" s="36"/>
      <c r="G12" s="65" t="str">
        <f t="shared" si="3"/>
        <v/>
      </c>
    </row>
    <row r="13" spans="2:9" ht="18.75" x14ac:dyDescent="0.3">
      <c r="B13" s="43">
        <f t="shared" si="1"/>
        <v>45392</v>
      </c>
      <c r="C13" s="44">
        <f t="shared" si="2"/>
        <v>45392</v>
      </c>
      <c r="D13" s="36"/>
      <c r="E13" s="36"/>
      <c r="F13" s="36"/>
      <c r="G13" s="65" t="str">
        <f t="shared" si="3"/>
        <v/>
      </c>
    </row>
    <row r="14" spans="2:9" ht="18.75" x14ac:dyDescent="0.3">
      <c r="B14" s="43">
        <f t="shared" si="1"/>
        <v>45393</v>
      </c>
      <c r="C14" s="44">
        <f t="shared" si="2"/>
        <v>45393</v>
      </c>
      <c r="D14" s="36"/>
      <c r="E14" s="36"/>
      <c r="F14" s="36"/>
      <c r="G14" s="65" t="str">
        <f t="shared" si="3"/>
        <v/>
      </c>
    </row>
    <row r="15" spans="2:9" ht="18.75" x14ac:dyDescent="0.3">
      <c r="B15" s="43">
        <f t="shared" si="1"/>
        <v>45394</v>
      </c>
      <c r="C15" s="44">
        <f t="shared" si="2"/>
        <v>45394</v>
      </c>
      <c r="D15" s="36"/>
      <c r="E15" s="36"/>
      <c r="F15" s="36"/>
      <c r="G15" s="65" t="str">
        <f t="shared" si="3"/>
        <v/>
      </c>
    </row>
    <row r="16" spans="2:9" ht="18.75" x14ac:dyDescent="0.3">
      <c r="B16" s="43">
        <f t="shared" si="1"/>
        <v>45395</v>
      </c>
      <c r="C16" s="44">
        <f t="shared" si="2"/>
        <v>45395</v>
      </c>
      <c r="D16" s="36"/>
      <c r="E16" s="36"/>
      <c r="F16" s="36"/>
      <c r="G16" s="65" t="str">
        <f t="shared" si="3"/>
        <v/>
      </c>
    </row>
    <row r="17" spans="2:7" ht="18.75" x14ac:dyDescent="0.3">
      <c r="B17" s="43">
        <f t="shared" si="1"/>
        <v>45396</v>
      </c>
      <c r="C17" s="44">
        <f t="shared" si="2"/>
        <v>45396</v>
      </c>
      <c r="D17" s="36"/>
      <c r="E17" s="36"/>
      <c r="F17" s="36"/>
      <c r="G17" s="65" t="str">
        <f t="shared" si="3"/>
        <v/>
      </c>
    </row>
    <row r="18" spans="2:7" ht="18.75" x14ac:dyDescent="0.3">
      <c r="B18" s="43">
        <f t="shared" si="1"/>
        <v>45397</v>
      </c>
      <c r="C18" s="44">
        <f t="shared" si="2"/>
        <v>45397</v>
      </c>
      <c r="D18" s="36"/>
      <c r="E18" s="36"/>
      <c r="F18" s="36"/>
      <c r="G18" s="65" t="str">
        <f t="shared" si="3"/>
        <v/>
      </c>
    </row>
    <row r="19" spans="2:7" ht="18.75" x14ac:dyDescent="0.3">
      <c r="B19" s="43">
        <f t="shared" si="1"/>
        <v>45398</v>
      </c>
      <c r="C19" s="44">
        <f t="shared" si="2"/>
        <v>45398</v>
      </c>
      <c r="D19" s="36"/>
      <c r="E19" s="36"/>
      <c r="F19" s="36"/>
      <c r="G19" s="65" t="str">
        <f t="shared" si="3"/>
        <v/>
      </c>
    </row>
    <row r="20" spans="2:7" ht="18.75" x14ac:dyDescent="0.3">
      <c r="B20" s="43">
        <f t="shared" si="1"/>
        <v>45399</v>
      </c>
      <c r="C20" s="44">
        <f t="shared" si="2"/>
        <v>45399</v>
      </c>
      <c r="D20" s="36"/>
      <c r="E20" s="36"/>
      <c r="F20" s="36"/>
      <c r="G20" s="65" t="str">
        <f t="shared" si="3"/>
        <v/>
      </c>
    </row>
    <row r="21" spans="2:7" ht="18.75" x14ac:dyDescent="0.3">
      <c r="B21" s="43">
        <f t="shared" si="1"/>
        <v>45400</v>
      </c>
      <c r="C21" s="44">
        <f t="shared" si="2"/>
        <v>45400</v>
      </c>
      <c r="D21" s="36"/>
      <c r="E21" s="36"/>
      <c r="F21" s="36"/>
      <c r="G21" s="65" t="str">
        <f t="shared" si="3"/>
        <v/>
      </c>
    </row>
    <row r="22" spans="2:7" ht="18.75" x14ac:dyDescent="0.3">
      <c r="B22" s="43">
        <f t="shared" si="1"/>
        <v>45401</v>
      </c>
      <c r="C22" s="44">
        <f t="shared" si="2"/>
        <v>45401</v>
      </c>
      <c r="D22" s="36"/>
      <c r="E22" s="36"/>
      <c r="F22" s="36"/>
      <c r="G22" s="65" t="str">
        <f t="shared" si="3"/>
        <v/>
      </c>
    </row>
    <row r="23" spans="2:7" ht="18.75" x14ac:dyDescent="0.3">
      <c r="B23" s="43">
        <f t="shared" si="1"/>
        <v>45402</v>
      </c>
      <c r="C23" s="44">
        <f t="shared" si="2"/>
        <v>45402</v>
      </c>
      <c r="D23" s="36"/>
      <c r="E23" s="36"/>
      <c r="F23" s="36"/>
      <c r="G23" s="65" t="str">
        <f t="shared" si="3"/>
        <v/>
      </c>
    </row>
    <row r="24" spans="2:7" ht="18.75" x14ac:dyDescent="0.3">
      <c r="B24" s="43">
        <f t="shared" si="1"/>
        <v>45403</v>
      </c>
      <c r="C24" s="44">
        <f t="shared" si="2"/>
        <v>45403</v>
      </c>
      <c r="D24" s="36"/>
      <c r="E24" s="36"/>
      <c r="F24" s="36"/>
      <c r="G24" s="65" t="str">
        <f t="shared" si="3"/>
        <v/>
      </c>
    </row>
    <row r="25" spans="2:7" ht="18.75" x14ac:dyDescent="0.3">
      <c r="B25" s="43">
        <f t="shared" si="1"/>
        <v>45404</v>
      </c>
      <c r="C25" s="44">
        <f t="shared" si="2"/>
        <v>45404</v>
      </c>
      <c r="D25" s="36"/>
      <c r="E25" s="36"/>
      <c r="F25" s="36"/>
      <c r="G25" s="65" t="str">
        <f t="shared" si="3"/>
        <v/>
      </c>
    </row>
    <row r="26" spans="2:7" ht="18.75" x14ac:dyDescent="0.3">
      <c r="B26" s="43">
        <f t="shared" si="1"/>
        <v>45405</v>
      </c>
      <c r="C26" s="44">
        <f t="shared" si="2"/>
        <v>45405</v>
      </c>
      <c r="D26" s="36"/>
      <c r="E26" s="36"/>
      <c r="F26" s="36"/>
      <c r="G26" s="65" t="str">
        <f t="shared" si="3"/>
        <v/>
      </c>
    </row>
    <row r="27" spans="2:7" ht="18.75" x14ac:dyDescent="0.3">
      <c r="B27" s="43">
        <f t="shared" si="1"/>
        <v>45406</v>
      </c>
      <c r="C27" s="44">
        <f t="shared" si="2"/>
        <v>45406</v>
      </c>
      <c r="D27" s="36"/>
      <c r="E27" s="36"/>
      <c r="F27" s="36"/>
      <c r="G27" s="65" t="str">
        <f t="shared" si="3"/>
        <v/>
      </c>
    </row>
    <row r="28" spans="2:7" ht="18.75" x14ac:dyDescent="0.3">
      <c r="B28" s="43">
        <f t="shared" si="1"/>
        <v>45407</v>
      </c>
      <c r="C28" s="44">
        <f t="shared" si="2"/>
        <v>45407</v>
      </c>
      <c r="D28" s="36"/>
      <c r="E28" s="36"/>
      <c r="F28" s="36"/>
      <c r="G28" s="65" t="str">
        <f t="shared" si="3"/>
        <v/>
      </c>
    </row>
    <row r="29" spans="2:7" ht="18.75" x14ac:dyDescent="0.3">
      <c r="B29" s="43">
        <f t="shared" si="1"/>
        <v>45408</v>
      </c>
      <c r="C29" s="44">
        <f t="shared" si="2"/>
        <v>45408</v>
      </c>
      <c r="D29" s="36"/>
      <c r="E29" s="36"/>
      <c r="F29" s="36"/>
      <c r="G29" s="65" t="str">
        <f t="shared" si="3"/>
        <v/>
      </c>
    </row>
    <row r="30" spans="2:7" ht="18.75" x14ac:dyDescent="0.3">
      <c r="B30" s="43">
        <f t="shared" si="1"/>
        <v>45409</v>
      </c>
      <c r="C30" s="44">
        <f t="shared" si="2"/>
        <v>45409</v>
      </c>
      <c r="D30" s="36"/>
      <c r="E30" s="36"/>
      <c r="F30" s="36"/>
      <c r="G30" s="65" t="str">
        <f t="shared" si="3"/>
        <v/>
      </c>
    </row>
    <row r="31" spans="2:7" ht="18.75" x14ac:dyDescent="0.3">
      <c r="B31" s="43">
        <f t="shared" si="1"/>
        <v>45410</v>
      </c>
      <c r="C31" s="44">
        <f t="shared" si="2"/>
        <v>45410</v>
      </c>
      <c r="D31" s="36"/>
      <c r="E31" s="36"/>
      <c r="F31" s="36"/>
      <c r="G31" s="65" t="str">
        <f t="shared" si="3"/>
        <v/>
      </c>
    </row>
    <row r="32" spans="2:7" ht="18.75" x14ac:dyDescent="0.3">
      <c r="B32" s="43">
        <f t="shared" si="1"/>
        <v>45411</v>
      </c>
      <c r="C32" s="44">
        <f t="shared" si="2"/>
        <v>45411</v>
      </c>
      <c r="D32" s="36"/>
      <c r="E32" s="36"/>
      <c r="F32" s="36"/>
      <c r="G32" s="65" t="str">
        <f t="shared" si="3"/>
        <v/>
      </c>
    </row>
    <row r="33" spans="2:7" ht="19.5" thickBot="1" x14ac:dyDescent="0.35">
      <c r="B33" s="45">
        <f t="shared" si="1"/>
        <v>45412</v>
      </c>
      <c r="C33" s="49">
        <f t="shared" si="2"/>
        <v>45412</v>
      </c>
      <c r="D33" s="37"/>
      <c r="E33" s="37"/>
      <c r="F33" s="37"/>
      <c r="G33" s="66" t="str">
        <f t="shared" si="3"/>
        <v/>
      </c>
    </row>
    <row r="34" spans="2:7" ht="18.75" thickTop="1" thickBot="1" x14ac:dyDescent="0.35">
      <c r="B34" s="47"/>
      <c r="D34" s="39"/>
      <c r="E34" s="39"/>
      <c r="F34" s="39"/>
      <c r="G34" s="67"/>
    </row>
    <row r="35" spans="2:7" ht="24" thickBot="1" x14ac:dyDescent="0.4">
      <c r="B35" s="78" t="s">
        <v>40</v>
      </c>
      <c r="C35" s="79"/>
      <c r="D35" s="79"/>
      <c r="E35" s="79"/>
      <c r="F35" s="80"/>
      <c r="G35" s="48">
        <f>SUM(G4:G33)</f>
        <v>0</v>
      </c>
    </row>
    <row r="36" spans="2:7" ht="27" customHeight="1" x14ac:dyDescent="0.25">
      <c r="B36" s="62" t="s">
        <v>43</v>
      </c>
      <c r="C36" s="63"/>
      <c r="D36" s="63"/>
      <c r="E36" s="63"/>
      <c r="F36" s="63"/>
      <c r="G36" s="59"/>
    </row>
    <row r="37" spans="2:7" x14ac:dyDescent="0.25">
      <c r="B37" s="47"/>
    </row>
  </sheetData>
  <sheetProtection algorithmName="SHA-512" hashValue="HM0RiMkL4fS4+TfDPyyWgN4Gpg2D/ba4qYsWFkuNIz6isFkZ7o+hidrnOlm+STyIr6Sd2SsVvTQXSsF+t/d5ZA==" saltValue="hZcLpIrrI0Qvg4ws2WC3VQ==" spinCount="100000" sheet="1" objects="1" scenarios="1" formatCells="0" formatColumns="0" formatRows="0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4">
    <mergeCell ref="B1:G1"/>
    <mergeCell ref="B35:F35"/>
    <mergeCell ref="B3:C3"/>
    <mergeCell ref="B2:G2"/>
  </mergeCells>
  <conditionalFormatting sqref="B4:G33">
    <cfRule type="expression" dxfId="18" priority="2" stopIfTrue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8F9CB87-ED6C-4D73-A96C-B7B4CEC1C408}">
            <xm:f>MATCH($B4,Feiertage!$B$2:$B$49,0)&gt;0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B4:G33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8"/>
  <sheetViews>
    <sheetView showGridLines="0" zoomScale="90" zoomScaleNormal="9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B2" sqref="B2:G2"/>
    </sheetView>
  </sheetViews>
  <sheetFormatPr baseColWidth="10" defaultColWidth="11.42578125" defaultRowHeight="15" x14ac:dyDescent="0.25"/>
  <cols>
    <col min="1" max="1" width="2.28515625" style="40" customWidth="1"/>
    <col min="2" max="3" width="7.140625" style="40" customWidth="1"/>
    <col min="4" max="7" width="17.5703125" style="40" customWidth="1"/>
    <col min="8" max="8" width="14.5703125" style="1" customWidth="1"/>
    <col min="9" max="9" width="11.42578125" style="1"/>
    <col min="10" max="16384" width="11.42578125" style="40"/>
  </cols>
  <sheetData>
    <row r="1" spans="2:9" ht="39" customHeight="1" x14ac:dyDescent="0.25">
      <c r="B1" s="69">
        <v>45413</v>
      </c>
      <c r="C1" s="69"/>
      <c r="D1" s="69"/>
      <c r="E1" s="69"/>
      <c r="F1" s="69"/>
      <c r="G1" s="69"/>
    </row>
    <row r="2" spans="2:9" ht="24" customHeight="1" x14ac:dyDescent="0.25">
      <c r="B2" s="74" t="s">
        <v>0</v>
      </c>
      <c r="C2" s="74"/>
      <c r="D2" s="74"/>
      <c r="E2" s="74"/>
      <c r="F2" s="74"/>
      <c r="G2" s="74"/>
    </row>
    <row r="3" spans="2:9" ht="24" customHeight="1" thickBot="1" x14ac:dyDescent="0.3">
      <c r="B3" s="77" t="s">
        <v>5</v>
      </c>
      <c r="C3" s="77"/>
      <c r="D3" s="30" t="s">
        <v>1</v>
      </c>
      <c r="E3" s="31" t="s">
        <v>2</v>
      </c>
      <c r="F3" s="31" t="s">
        <v>3</v>
      </c>
      <c r="G3" s="30" t="s">
        <v>4</v>
      </c>
    </row>
    <row r="4" spans="2:9" ht="19.5" thickTop="1" x14ac:dyDescent="0.3">
      <c r="B4" s="41">
        <f>B1</f>
        <v>45413</v>
      </c>
      <c r="C4" s="42">
        <f>B4</f>
        <v>45413</v>
      </c>
      <c r="D4" s="34"/>
      <c r="E4" s="38"/>
      <c r="F4" s="38"/>
      <c r="G4" s="65" t="str">
        <f t="shared" ref="G4:G8" si="0">IF(E4,IF(D4,IF(D4&gt;E4,E4+"24:00"-D4,E4-D4)-F4,""),"")</f>
        <v/>
      </c>
    </row>
    <row r="5" spans="2:9" ht="18.75" x14ac:dyDescent="0.3">
      <c r="B5" s="43">
        <f>B4+1</f>
        <v>45414</v>
      </c>
      <c r="C5" s="44">
        <f>B5</f>
        <v>45414</v>
      </c>
      <c r="D5" s="36"/>
      <c r="E5" s="36"/>
      <c r="F5" s="36"/>
      <c r="G5" s="65" t="str">
        <f t="shared" si="0"/>
        <v/>
      </c>
    </row>
    <row r="6" spans="2:9" ht="18.75" x14ac:dyDescent="0.3">
      <c r="B6" s="43">
        <f t="shared" ref="B6:B34" si="1">B5+1</f>
        <v>45415</v>
      </c>
      <c r="C6" s="44">
        <f t="shared" ref="C6:C34" si="2">B6</f>
        <v>45415</v>
      </c>
      <c r="D6" s="36"/>
      <c r="E6" s="36"/>
      <c r="F6" s="36"/>
      <c r="G6" s="65" t="str">
        <f t="shared" si="0"/>
        <v/>
      </c>
    </row>
    <row r="7" spans="2:9" ht="18.75" x14ac:dyDescent="0.3">
      <c r="B7" s="43">
        <f t="shared" si="1"/>
        <v>45416</v>
      </c>
      <c r="C7" s="44">
        <f t="shared" si="2"/>
        <v>45416</v>
      </c>
      <c r="D7" s="36"/>
      <c r="E7" s="36"/>
      <c r="F7" s="36"/>
      <c r="G7" s="65" t="str">
        <f t="shared" si="0"/>
        <v/>
      </c>
    </row>
    <row r="8" spans="2:9" ht="18.75" x14ac:dyDescent="0.3">
      <c r="B8" s="43">
        <f t="shared" si="1"/>
        <v>45417</v>
      </c>
      <c r="C8" s="44">
        <f t="shared" si="2"/>
        <v>45417</v>
      </c>
      <c r="D8" s="36"/>
      <c r="E8" s="36"/>
      <c r="F8" s="36"/>
      <c r="G8" s="65" t="str">
        <f t="shared" si="0"/>
        <v/>
      </c>
      <c r="I8" s="4"/>
    </row>
    <row r="9" spans="2:9" ht="18.75" x14ac:dyDescent="0.3">
      <c r="B9" s="43">
        <f t="shared" si="1"/>
        <v>45418</v>
      </c>
      <c r="C9" s="44">
        <f t="shared" si="2"/>
        <v>45418</v>
      </c>
      <c r="D9" s="36"/>
      <c r="E9" s="36"/>
      <c r="F9" s="36"/>
      <c r="G9" s="65" t="str">
        <f>IF(E9,IF(D9,IF(D9&gt;E9,E9+"24:00"-D9,E9-D9)-F9,""),"")</f>
        <v/>
      </c>
    </row>
    <row r="10" spans="2:9" ht="18.75" x14ac:dyDescent="0.3">
      <c r="B10" s="43">
        <f t="shared" si="1"/>
        <v>45419</v>
      </c>
      <c r="C10" s="44">
        <f t="shared" si="2"/>
        <v>45419</v>
      </c>
      <c r="D10" s="36"/>
      <c r="E10" s="36"/>
      <c r="F10" s="36"/>
      <c r="G10" s="65" t="str">
        <f t="shared" ref="G10:G34" si="3">IF(E10,IF(D10,IF(D10&gt;E10,E10+"24:00"-D10,E10-D10)-F10,""),"")</f>
        <v/>
      </c>
    </row>
    <row r="11" spans="2:9" ht="18.75" x14ac:dyDescent="0.3">
      <c r="B11" s="43">
        <f t="shared" si="1"/>
        <v>45420</v>
      </c>
      <c r="C11" s="44">
        <f t="shared" si="2"/>
        <v>45420</v>
      </c>
      <c r="D11" s="36"/>
      <c r="E11" s="36"/>
      <c r="F11" s="36"/>
      <c r="G11" s="65" t="str">
        <f t="shared" si="3"/>
        <v/>
      </c>
    </row>
    <row r="12" spans="2:9" ht="18.75" x14ac:dyDescent="0.3">
      <c r="B12" s="43">
        <f t="shared" si="1"/>
        <v>45421</v>
      </c>
      <c r="C12" s="44">
        <f t="shared" si="2"/>
        <v>45421</v>
      </c>
      <c r="D12" s="36"/>
      <c r="E12" s="36"/>
      <c r="F12" s="36"/>
      <c r="G12" s="65" t="str">
        <f t="shared" si="3"/>
        <v/>
      </c>
    </row>
    <row r="13" spans="2:9" ht="18.75" x14ac:dyDescent="0.3">
      <c r="B13" s="43">
        <f t="shared" si="1"/>
        <v>45422</v>
      </c>
      <c r="C13" s="44">
        <f t="shared" si="2"/>
        <v>45422</v>
      </c>
      <c r="D13" s="36"/>
      <c r="E13" s="36"/>
      <c r="F13" s="36"/>
      <c r="G13" s="65" t="str">
        <f t="shared" si="3"/>
        <v/>
      </c>
    </row>
    <row r="14" spans="2:9" ht="18.75" x14ac:dyDescent="0.3">
      <c r="B14" s="43">
        <f t="shared" si="1"/>
        <v>45423</v>
      </c>
      <c r="C14" s="44">
        <f t="shared" si="2"/>
        <v>45423</v>
      </c>
      <c r="D14" s="36"/>
      <c r="E14" s="36"/>
      <c r="F14" s="36"/>
      <c r="G14" s="65" t="str">
        <f t="shared" si="3"/>
        <v/>
      </c>
    </row>
    <row r="15" spans="2:9" ht="18.75" x14ac:dyDescent="0.3">
      <c r="B15" s="43">
        <f t="shared" si="1"/>
        <v>45424</v>
      </c>
      <c r="C15" s="44">
        <f t="shared" si="2"/>
        <v>45424</v>
      </c>
      <c r="D15" s="36"/>
      <c r="E15" s="36"/>
      <c r="F15" s="36"/>
      <c r="G15" s="65" t="str">
        <f t="shared" si="3"/>
        <v/>
      </c>
    </row>
    <row r="16" spans="2:9" ht="18.75" x14ac:dyDescent="0.3">
      <c r="B16" s="43">
        <f t="shared" si="1"/>
        <v>45425</v>
      </c>
      <c r="C16" s="44">
        <f t="shared" si="2"/>
        <v>45425</v>
      </c>
      <c r="D16" s="36"/>
      <c r="E16" s="36"/>
      <c r="F16" s="36"/>
      <c r="G16" s="65" t="str">
        <f t="shared" si="3"/>
        <v/>
      </c>
    </row>
    <row r="17" spans="2:7" ht="18.75" x14ac:dyDescent="0.3">
      <c r="B17" s="43">
        <f t="shared" si="1"/>
        <v>45426</v>
      </c>
      <c r="C17" s="44">
        <f t="shared" si="2"/>
        <v>45426</v>
      </c>
      <c r="D17" s="36"/>
      <c r="E17" s="36"/>
      <c r="F17" s="36"/>
      <c r="G17" s="65" t="str">
        <f t="shared" si="3"/>
        <v/>
      </c>
    </row>
    <row r="18" spans="2:7" ht="18.75" x14ac:dyDescent="0.3">
      <c r="B18" s="43">
        <f t="shared" si="1"/>
        <v>45427</v>
      </c>
      <c r="C18" s="44">
        <f t="shared" si="2"/>
        <v>45427</v>
      </c>
      <c r="D18" s="36"/>
      <c r="E18" s="36"/>
      <c r="F18" s="36"/>
      <c r="G18" s="65" t="str">
        <f t="shared" si="3"/>
        <v/>
      </c>
    </row>
    <row r="19" spans="2:7" ht="18.75" x14ac:dyDescent="0.3">
      <c r="B19" s="43">
        <f t="shared" si="1"/>
        <v>45428</v>
      </c>
      <c r="C19" s="44">
        <f t="shared" si="2"/>
        <v>45428</v>
      </c>
      <c r="D19" s="36"/>
      <c r="E19" s="36"/>
      <c r="F19" s="36"/>
      <c r="G19" s="65" t="str">
        <f t="shared" si="3"/>
        <v/>
      </c>
    </row>
    <row r="20" spans="2:7" ht="18.75" x14ac:dyDescent="0.3">
      <c r="B20" s="43">
        <f t="shared" si="1"/>
        <v>45429</v>
      </c>
      <c r="C20" s="44">
        <f t="shared" si="2"/>
        <v>45429</v>
      </c>
      <c r="D20" s="36"/>
      <c r="E20" s="36"/>
      <c r="F20" s="36"/>
      <c r="G20" s="65" t="str">
        <f t="shared" si="3"/>
        <v/>
      </c>
    </row>
    <row r="21" spans="2:7" ht="18.75" x14ac:dyDescent="0.3">
      <c r="B21" s="43">
        <f t="shared" si="1"/>
        <v>45430</v>
      </c>
      <c r="C21" s="44">
        <f t="shared" si="2"/>
        <v>45430</v>
      </c>
      <c r="D21" s="36"/>
      <c r="E21" s="36"/>
      <c r="F21" s="36"/>
      <c r="G21" s="65" t="str">
        <f t="shared" si="3"/>
        <v/>
      </c>
    </row>
    <row r="22" spans="2:7" ht="18.75" x14ac:dyDescent="0.3">
      <c r="B22" s="43">
        <f t="shared" si="1"/>
        <v>45431</v>
      </c>
      <c r="C22" s="44">
        <f t="shared" si="2"/>
        <v>45431</v>
      </c>
      <c r="D22" s="36"/>
      <c r="E22" s="36"/>
      <c r="F22" s="36"/>
      <c r="G22" s="65" t="str">
        <f t="shared" si="3"/>
        <v/>
      </c>
    </row>
    <row r="23" spans="2:7" ht="18.75" x14ac:dyDescent="0.3">
      <c r="B23" s="43">
        <f t="shared" si="1"/>
        <v>45432</v>
      </c>
      <c r="C23" s="44">
        <f t="shared" si="2"/>
        <v>45432</v>
      </c>
      <c r="D23" s="36"/>
      <c r="E23" s="36"/>
      <c r="F23" s="36"/>
      <c r="G23" s="65" t="str">
        <f t="shared" si="3"/>
        <v/>
      </c>
    </row>
    <row r="24" spans="2:7" ht="18.75" x14ac:dyDescent="0.3">
      <c r="B24" s="43">
        <f t="shared" si="1"/>
        <v>45433</v>
      </c>
      <c r="C24" s="44">
        <f t="shared" si="2"/>
        <v>45433</v>
      </c>
      <c r="D24" s="36"/>
      <c r="E24" s="36"/>
      <c r="F24" s="36"/>
      <c r="G24" s="65" t="str">
        <f t="shared" si="3"/>
        <v/>
      </c>
    </row>
    <row r="25" spans="2:7" ht="18.75" x14ac:dyDescent="0.3">
      <c r="B25" s="43">
        <f t="shared" si="1"/>
        <v>45434</v>
      </c>
      <c r="C25" s="44">
        <f t="shared" si="2"/>
        <v>45434</v>
      </c>
      <c r="D25" s="36"/>
      <c r="E25" s="36"/>
      <c r="F25" s="36"/>
      <c r="G25" s="65" t="str">
        <f t="shared" si="3"/>
        <v/>
      </c>
    </row>
    <row r="26" spans="2:7" ht="18.75" x14ac:dyDescent="0.3">
      <c r="B26" s="43">
        <f t="shared" si="1"/>
        <v>45435</v>
      </c>
      <c r="C26" s="44">
        <f t="shared" si="2"/>
        <v>45435</v>
      </c>
      <c r="D26" s="36"/>
      <c r="E26" s="36"/>
      <c r="F26" s="36"/>
      <c r="G26" s="65" t="str">
        <f t="shared" si="3"/>
        <v/>
      </c>
    </row>
    <row r="27" spans="2:7" ht="18.75" x14ac:dyDescent="0.3">
      <c r="B27" s="43">
        <f t="shared" si="1"/>
        <v>45436</v>
      </c>
      <c r="C27" s="44">
        <f t="shared" si="2"/>
        <v>45436</v>
      </c>
      <c r="D27" s="36"/>
      <c r="E27" s="36"/>
      <c r="F27" s="36"/>
      <c r="G27" s="65" t="str">
        <f t="shared" si="3"/>
        <v/>
      </c>
    </row>
    <row r="28" spans="2:7" ht="18.75" x14ac:dyDescent="0.3">
      <c r="B28" s="43">
        <f t="shared" si="1"/>
        <v>45437</v>
      </c>
      <c r="C28" s="44">
        <f t="shared" si="2"/>
        <v>45437</v>
      </c>
      <c r="D28" s="36"/>
      <c r="E28" s="36"/>
      <c r="F28" s="36"/>
      <c r="G28" s="65" t="str">
        <f t="shared" si="3"/>
        <v/>
      </c>
    </row>
    <row r="29" spans="2:7" ht="18.75" x14ac:dyDescent="0.3">
      <c r="B29" s="43">
        <f t="shared" si="1"/>
        <v>45438</v>
      </c>
      <c r="C29" s="44">
        <f t="shared" si="2"/>
        <v>45438</v>
      </c>
      <c r="D29" s="36"/>
      <c r="E29" s="36"/>
      <c r="F29" s="36"/>
      <c r="G29" s="65" t="str">
        <f t="shared" si="3"/>
        <v/>
      </c>
    </row>
    <row r="30" spans="2:7" ht="18.75" x14ac:dyDescent="0.3">
      <c r="B30" s="43">
        <f t="shared" si="1"/>
        <v>45439</v>
      </c>
      <c r="C30" s="44">
        <f t="shared" si="2"/>
        <v>45439</v>
      </c>
      <c r="D30" s="36"/>
      <c r="E30" s="36"/>
      <c r="F30" s="36"/>
      <c r="G30" s="65" t="str">
        <f t="shared" si="3"/>
        <v/>
      </c>
    </row>
    <row r="31" spans="2:7" ht="18.75" x14ac:dyDescent="0.3">
      <c r="B31" s="43">
        <f t="shared" si="1"/>
        <v>45440</v>
      </c>
      <c r="C31" s="44">
        <f t="shared" si="2"/>
        <v>45440</v>
      </c>
      <c r="D31" s="36"/>
      <c r="E31" s="36"/>
      <c r="F31" s="36"/>
      <c r="G31" s="65" t="str">
        <f t="shared" si="3"/>
        <v/>
      </c>
    </row>
    <row r="32" spans="2:7" ht="18.75" x14ac:dyDescent="0.3">
      <c r="B32" s="43">
        <f t="shared" si="1"/>
        <v>45441</v>
      </c>
      <c r="C32" s="44">
        <f t="shared" si="2"/>
        <v>45441</v>
      </c>
      <c r="D32" s="36"/>
      <c r="E32" s="36"/>
      <c r="F32" s="36"/>
      <c r="G32" s="65" t="str">
        <f t="shared" si="3"/>
        <v/>
      </c>
    </row>
    <row r="33" spans="2:7" ht="18.75" x14ac:dyDescent="0.3">
      <c r="B33" s="43">
        <f t="shared" si="1"/>
        <v>45442</v>
      </c>
      <c r="C33" s="44">
        <f t="shared" si="2"/>
        <v>45442</v>
      </c>
      <c r="D33" s="36"/>
      <c r="E33" s="36"/>
      <c r="F33" s="36"/>
      <c r="G33" s="65" t="str">
        <f t="shared" si="3"/>
        <v/>
      </c>
    </row>
    <row r="34" spans="2:7" ht="19.5" thickBot="1" x14ac:dyDescent="0.35">
      <c r="B34" s="45">
        <f t="shared" si="1"/>
        <v>45443</v>
      </c>
      <c r="C34" s="46">
        <f t="shared" si="2"/>
        <v>45443</v>
      </c>
      <c r="D34" s="37"/>
      <c r="E34" s="37"/>
      <c r="F34" s="37"/>
      <c r="G34" s="66" t="str">
        <f t="shared" si="3"/>
        <v/>
      </c>
    </row>
    <row r="35" spans="2:7" ht="16.5" thickTop="1" thickBot="1" x14ac:dyDescent="0.3">
      <c r="B35" s="47"/>
    </row>
    <row r="36" spans="2:7" ht="27" customHeight="1" thickBot="1" x14ac:dyDescent="0.3">
      <c r="B36" s="70" t="s">
        <v>43</v>
      </c>
      <c r="C36" s="71"/>
      <c r="D36" s="71"/>
      <c r="E36" s="71"/>
      <c r="F36" s="72"/>
      <c r="G36" s="60">
        <f>SUM(G4:G34)</f>
        <v>0</v>
      </c>
    </row>
    <row r="37" spans="2:7" x14ac:dyDescent="0.25">
      <c r="B37" s="47"/>
    </row>
    <row r="38" spans="2:7" x14ac:dyDescent="0.25">
      <c r="B38" s="47"/>
    </row>
  </sheetData>
  <sheetProtection algorithmName="SHA-512" hashValue="+LmWB1xZEU64HwIgFdgXWHnc4+1TwzQegbo5FwzPXY7ytDW5b/Ky3cSeFXpDdz606UoGeqLw3AcDflhsJZPrxw==" saltValue="tMYvmNMxkJg7UUuHxK8nAQ==" spinCount="100000" sheet="1" objects="1" scenarios="1" formatCells="0" formatColumns="0" formatRows="0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4">
    <mergeCell ref="B1:G1"/>
    <mergeCell ref="B36:F36"/>
    <mergeCell ref="B3:C3"/>
    <mergeCell ref="B2:G2"/>
  </mergeCells>
  <conditionalFormatting sqref="B4:G34">
    <cfRule type="expression" dxfId="16" priority="2" stopIfTrue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C157663-F6F5-4F68-8AFC-F54AD6DF084C}">
            <xm:f>MATCH($B4,Feiertage!$B$2:$B$49,0)&gt;0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B4:G34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7"/>
  <sheetViews>
    <sheetView showGridLines="0" zoomScale="90" zoomScaleNormal="9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B2" sqref="B2:G2"/>
    </sheetView>
  </sheetViews>
  <sheetFormatPr baseColWidth="10" defaultColWidth="11.42578125" defaultRowHeight="15" x14ac:dyDescent="0.25"/>
  <cols>
    <col min="1" max="1" width="2.28515625" style="40" customWidth="1"/>
    <col min="2" max="3" width="7.140625" style="40" customWidth="1"/>
    <col min="4" max="7" width="17.5703125" style="40" customWidth="1"/>
    <col min="8" max="8" width="14.5703125" style="1" customWidth="1"/>
    <col min="9" max="9" width="11.42578125" style="1"/>
    <col min="10" max="16384" width="11.42578125" style="40"/>
  </cols>
  <sheetData>
    <row r="1" spans="2:9" ht="39" customHeight="1" x14ac:dyDescent="0.25">
      <c r="B1" s="69">
        <v>45444</v>
      </c>
      <c r="C1" s="69"/>
      <c r="D1" s="69"/>
      <c r="E1" s="69"/>
      <c r="F1" s="69"/>
      <c r="G1" s="69"/>
    </row>
    <row r="2" spans="2:9" ht="24" customHeight="1" x14ac:dyDescent="0.25">
      <c r="B2" s="74" t="s">
        <v>0</v>
      </c>
      <c r="C2" s="74"/>
      <c r="D2" s="74"/>
      <c r="E2" s="74"/>
      <c r="F2" s="74"/>
      <c r="G2" s="74"/>
    </row>
    <row r="3" spans="2:9" ht="24" customHeight="1" thickBot="1" x14ac:dyDescent="0.3">
      <c r="B3" s="77" t="s">
        <v>5</v>
      </c>
      <c r="C3" s="77"/>
      <c r="D3" s="30" t="s">
        <v>1</v>
      </c>
      <c r="E3" s="31" t="s">
        <v>2</v>
      </c>
      <c r="F3" s="31" t="s">
        <v>3</v>
      </c>
      <c r="G3" s="30" t="s">
        <v>4</v>
      </c>
    </row>
    <row r="4" spans="2:9" ht="19.5" thickTop="1" x14ac:dyDescent="0.3">
      <c r="B4" s="41">
        <f>B1</f>
        <v>45444</v>
      </c>
      <c r="C4" s="42">
        <f>B4</f>
        <v>45444</v>
      </c>
      <c r="D4" s="34"/>
      <c r="E4" s="38"/>
      <c r="F4" s="38"/>
      <c r="G4" s="65" t="str">
        <f t="shared" ref="G4:G8" si="0">IF(E4,IF(D4,IF(D4&gt;E4,E4+"24:00"-D4,E4-D4)-F4,""),"")</f>
        <v/>
      </c>
    </row>
    <row r="5" spans="2:9" ht="18.75" x14ac:dyDescent="0.3">
      <c r="B5" s="43">
        <f>B4+1</f>
        <v>45445</v>
      </c>
      <c r="C5" s="44">
        <f>B5</f>
        <v>45445</v>
      </c>
      <c r="D5" s="36"/>
      <c r="E5" s="36"/>
      <c r="F5" s="36"/>
      <c r="G5" s="65" t="str">
        <f t="shared" si="0"/>
        <v/>
      </c>
    </row>
    <row r="6" spans="2:9" ht="18.75" x14ac:dyDescent="0.3">
      <c r="B6" s="43">
        <f t="shared" ref="B6:B33" si="1">B5+1</f>
        <v>45446</v>
      </c>
      <c r="C6" s="44">
        <f t="shared" ref="C6:C33" si="2">B6</f>
        <v>45446</v>
      </c>
      <c r="D6" s="36"/>
      <c r="E6" s="36"/>
      <c r="F6" s="36"/>
      <c r="G6" s="65" t="str">
        <f t="shared" si="0"/>
        <v/>
      </c>
    </row>
    <row r="7" spans="2:9" ht="18.75" x14ac:dyDescent="0.3">
      <c r="B7" s="43">
        <f t="shared" si="1"/>
        <v>45447</v>
      </c>
      <c r="C7" s="44">
        <f t="shared" si="2"/>
        <v>45447</v>
      </c>
      <c r="D7" s="36"/>
      <c r="E7" s="36"/>
      <c r="F7" s="36"/>
      <c r="G7" s="65" t="str">
        <f t="shared" si="0"/>
        <v/>
      </c>
    </row>
    <row r="8" spans="2:9" ht="18.75" x14ac:dyDescent="0.3">
      <c r="B8" s="43">
        <f t="shared" si="1"/>
        <v>45448</v>
      </c>
      <c r="C8" s="44">
        <f t="shared" si="2"/>
        <v>45448</v>
      </c>
      <c r="D8" s="36"/>
      <c r="E8" s="36"/>
      <c r="F8" s="36"/>
      <c r="G8" s="65" t="str">
        <f t="shared" si="0"/>
        <v/>
      </c>
      <c r="I8" s="4"/>
    </row>
    <row r="9" spans="2:9" ht="18.75" x14ac:dyDescent="0.3">
      <c r="B9" s="43">
        <f t="shared" si="1"/>
        <v>45449</v>
      </c>
      <c r="C9" s="44">
        <f t="shared" si="2"/>
        <v>45449</v>
      </c>
      <c r="D9" s="36"/>
      <c r="E9" s="36"/>
      <c r="F9" s="36"/>
      <c r="G9" s="65" t="str">
        <f>IF(E9,IF(D9,IF(D9&gt;E9,E9+"24:00"-D9,E9-D9)-F9,""),"")</f>
        <v/>
      </c>
    </row>
    <row r="10" spans="2:9" ht="18.75" x14ac:dyDescent="0.3">
      <c r="B10" s="43">
        <f t="shared" si="1"/>
        <v>45450</v>
      </c>
      <c r="C10" s="44">
        <f t="shared" si="2"/>
        <v>45450</v>
      </c>
      <c r="D10" s="36"/>
      <c r="E10" s="36"/>
      <c r="F10" s="36"/>
      <c r="G10" s="65" t="str">
        <f t="shared" ref="G10:G33" si="3">IF(E10,IF(D10,IF(D10&gt;E10,E10+"24:00"-D10,E10-D10)-F10,""),"")</f>
        <v/>
      </c>
    </row>
    <row r="11" spans="2:9" ht="18.75" x14ac:dyDescent="0.3">
      <c r="B11" s="43">
        <f t="shared" si="1"/>
        <v>45451</v>
      </c>
      <c r="C11" s="44">
        <f t="shared" si="2"/>
        <v>45451</v>
      </c>
      <c r="D11" s="36"/>
      <c r="E11" s="36"/>
      <c r="F11" s="36"/>
      <c r="G11" s="65" t="str">
        <f t="shared" si="3"/>
        <v/>
      </c>
    </row>
    <row r="12" spans="2:9" ht="18.75" x14ac:dyDescent="0.3">
      <c r="B12" s="43">
        <f t="shared" si="1"/>
        <v>45452</v>
      </c>
      <c r="C12" s="44">
        <f t="shared" si="2"/>
        <v>45452</v>
      </c>
      <c r="D12" s="36"/>
      <c r="E12" s="36"/>
      <c r="F12" s="36"/>
      <c r="G12" s="65" t="str">
        <f t="shared" si="3"/>
        <v/>
      </c>
    </row>
    <row r="13" spans="2:9" ht="18.75" x14ac:dyDescent="0.3">
      <c r="B13" s="43">
        <f t="shared" si="1"/>
        <v>45453</v>
      </c>
      <c r="C13" s="44">
        <f t="shared" si="2"/>
        <v>45453</v>
      </c>
      <c r="D13" s="36"/>
      <c r="E13" s="36"/>
      <c r="F13" s="36"/>
      <c r="G13" s="65" t="str">
        <f t="shared" si="3"/>
        <v/>
      </c>
    </row>
    <row r="14" spans="2:9" ht="18.75" x14ac:dyDescent="0.3">
      <c r="B14" s="43">
        <f t="shared" si="1"/>
        <v>45454</v>
      </c>
      <c r="C14" s="44">
        <f t="shared" si="2"/>
        <v>45454</v>
      </c>
      <c r="D14" s="36"/>
      <c r="E14" s="36"/>
      <c r="F14" s="36"/>
      <c r="G14" s="65" t="str">
        <f t="shared" si="3"/>
        <v/>
      </c>
    </row>
    <row r="15" spans="2:9" ht="18.75" x14ac:dyDescent="0.3">
      <c r="B15" s="43">
        <f t="shared" si="1"/>
        <v>45455</v>
      </c>
      <c r="C15" s="44">
        <f t="shared" si="2"/>
        <v>45455</v>
      </c>
      <c r="D15" s="36"/>
      <c r="E15" s="36"/>
      <c r="F15" s="36"/>
      <c r="G15" s="65" t="str">
        <f t="shared" si="3"/>
        <v/>
      </c>
    </row>
    <row r="16" spans="2:9" ht="18.75" x14ac:dyDescent="0.3">
      <c r="B16" s="43">
        <f t="shared" si="1"/>
        <v>45456</v>
      </c>
      <c r="C16" s="44">
        <f t="shared" si="2"/>
        <v>45456</v>
      </c>
      <c r="D16" s="36"/>
      <c r="E16" s="36"/>
      <c r="F16" s="36"/>
      <c r="G16" s="65" t="str">
        <f t="shared" si="3"/>
        <v/>
      </c>
    </row>
    <row r="17" spans="2:7" ht="18.75" x14ac:dyDescent="0.3">
      <c r="B17" s="43">
        <f t="shared" si="1"/>
        <v>45457</v>
      </c>
      <c r="C17" s="44">
        <f t="shared" si="2"/>
        <v>45457</v>
      </c>
      <c r="D17" s="36"/>
      <c r="E17" s="36"/>
      <c r="F17" s="36"/>
      <c r="G17" s="65" t="str">
        <f t="shared" si="3"/>
        <v/>
      </c>
    </row>
    <row r="18" spans="2:7" ht="18.75" x14ac:dyDescent="0.3">
      <c r="B18" s="43">
        <f t="shared" si="1"/>
        <v>45458</v>
      </c>
      <c r="C18" s="44">
        <f t="shared" si="2"/>
        <v>45458</v>
      </c>
      <c r="D18" s="36"/>
      <c r="E18" s="36"/>
      <c r="F18" s="36"/>
      <c r="G18" s="65" t="str">
        <f t="shared" si="3"/>
        <v/>
      </c>
    </row>
    <row r="19" spans="2:7" ht="18.75" x14ac:dyDescent="0.3">
      <c r="B19" s="43">
        <f t="shared" si="1"/>
        <v>45459</v>
      </c>
      <c r="C19" s="44">
        <f t="shared" si="2"/>
        <v>45459</v>
      </c>
      <c r="D19" s="36"/>
      <c r="E19" s="36"/>
      <c r="F19" s="36"/>
      <c r="G19" s="65" t="str">
        <f t="shared" si="3"/>
        <v/>
      </c>
    </row>
    <row r="20" spans="2:7" ht="18.75" x14ac:dyDescent="0.3">
      <c r="B20" s="43">
        <f t="shared" si="1"/>
        <v>45460</v>
      </c>
      <c r="C20" s="44">
        <f t="shared" si="2"/>
        <v>45460</v>
      </c>
      <c r="D20" s="36"/>
      <c r="E20" s="36"/>
      <c r="F20" s="36"/>
      <c r="G20" s="65" t="str">
        <f t="shared" si="3"/>
        <v/>
      </c>
    </row>
    <row r="21" spans="2:7" ht="18.75" x14ac:dyDescent="0.3">
      <c r="B21" s="43">
        <f t="shared" si="1"/>
        <v>45461</v>
      </c>
      <c r="C21" s="44">
        <f t="shared" si="2"/>
        <v>45461</v>
      </c>
      <c r="D21" s="36"/>
      <c r="E21" s="36"/>
      <c r="F21" s="36"/>
      <c r="G21" s="65" t="str">
        <f t="shared" si="3"/>
        <v/>
      </c>
    </row>
    <row r="22" spans="2:7" ht="18.75" x14ac:dyDescent="0.3">
      <c r="B22" s="43">
        <f t="shared" si="1"/>
        <v>45462</v>
      </c>
      <c r="C22" s="44">
        <f t="shared" si="2"/>
        <v>45462</v>
      </c>
      <c r="D22" s="36"/>
      <c r="E22" s="36"/>
      <c r="F22" s="36"/>
      <c r="G22" s="65" t="str">
        <f t="shared" si="3"/>
        <v/>
      </c>
    </row>
    <row r="23" spans="2:7" ht="18.75" x14ac:dyDescent="0.3">
      <c r="B23" s="43">
        <f t="shared" si="1"/>
        <v>45463</v>
      </c>
      <c r="C23" s="44">
        <f t="shared" si="2"/>
        <v>45463</v>
      </c>
      <c r="D23" s="36"/>
      <c r="E23" s="36"/>
      <c r="F23" s="36"/>
      <c r="G23" s="65" t="str">
        <f t="shared" si="3"/>
        <v/>
      </c>
    </row>
    <row r="24" spans="2:7" ht="18.75" x14ac:dyDescent="0.3">
      <c r="B24" s="43">
        <f t="shared" si="1"/>
        <v>45464</v>
      </c>
      <c r="C24" s="44">
        <f t="shared" si="2"/>
        <v>45464</v>
      </c>
      <c r="D24" s="36"/>
      <c r="E24" s="36"/>
      <c r="F24" s="36"/>
      <c r="G24" s="65" t="str">
        <f t="shared" si="3"/>
        <v/>
      </c>
    </row>
    <row r="25" spans="2:7" ht="18.75" x14ac:dyDescent="0.3">
      <c r="B25" s="43">
        <f t="shared" si="1"/>
        <v>45465</v>
      </c>
      <c r="C25" s="44">
        <f t="shared" si="2"/>
        <v>45465</v>
      </c>
      <c r="D25" s="36"/>
      <c r="E25" s="36"/>
      <c r="F25" s="36"/>
      <c r="G25" s="65" t="str">
        <f t="shared" si="3"/>
        <v/>
      </c>
    </row>
    <row r="26" spans="2:7" ht="18.75" x14ac:dyDescent="0.3">
      <c r="B26" s="43">
        <f t="shared" si="1"/>
        <v>45466</v>
      </c>
      <c r="C26" s="44">
        <f t="shared" si="2"/>
        <v>45466</v>
      </c>
      <c r="D26" s="36"/>
      <c r="E26" s="36"/>
      <c r="F26" s="36"/>
      <c r="G26" s="65" t="str">
        <f t="shared" si="3"/>
        <v/>
      </c>
    </row>
    <row r="27" spans="2:7" ht="18.75" x14ac:dyDescent="0.3">
      <c r="B27" s="43">
        <f t="shared" si="1"/>
        <v>45467</v>
      </c>
      <c r="C27" s="44">
        <f t="shared" si="2"/>
        <v>45467</v>
      </c>
      <c r="D27" s="36"/>
      <c r="E27" s="36"/>
      <c r="F27" s="36"/>
      <c r="G27" s="65" t="str">
        <f t="shared" si="3"/>
        <v/>
      </c>
    </row>
    <row r="28" spans="2:7" ht="18.75" x14ac:dyDescent="0.3">
      <c r="B28" s="43">
        <f t="shared" si="1"/>
        <v>45468</v>
      </c>
      <c r="C28" s="44">
        <f t="shared" si="2"/>
        <v>45468</v>
      </c>
      <c r="D28" s="36"/>
      <c r="E28" s="36"/>
      <c r="F28" s="36"/>
      <c r="G28" s="65" t="str">
        <f t="shared" si="3"/>
        <v/>
      </c>
    </row>
    <row r="29" spans="2:7" ht="18.75" x14ac:dyDescent="0.3">
      <c r="B29" s="43">
        <f t="shared" si="1"/>
        <v>45469</v>
      </c>
      <c r="C29" s="44">
        <f t="shared" si="2"/>
        <v>45469</v>
      </c>
      <c r="D29" s="36"/>
      <c r="E29" s="36"/>
      <c r="F29" s="36"/>
      <c r="G29" s="65" t="str">
        <f t="shared" si="3"/>
        <v/>
      </c>
    </row>
    <row r="30" spans="2:7" ht="18.75" x14ac:dyDescent="0.3">
      <c r="B30" s="43">
        <f t="shared" si="1"/>
        <v>45470</v>
      </c>
      <c r="C30" s="44">
        <f t="shared" si="2"/>
        <v>45470</v>
      </c>
      <c r="D30" s="36"/>
      <c r="E30" s="36"/>
      <c r="F30" s="36"/>
      <c r="G30" s="65" t="str">
        <f t="shared" si="3"/>
        <v/>
      </c>
    </row>
    <row r="31" spans="2:7" ht="18.75" x14ac:dyDescent="0.3">
      <c r="B31" s="43">
        <f t="shared" si="1"/>
        <v>45471</v>
      </c>
      <c r="C31" s="44">
        <f t="shared" si="2"/>
        <v>45471</v>
      </c>
      <c r="D31" s="36"/>
      <c r="E31" s="36"/>
      <c r="F31" s="36"/>
      <c r="G31" s="65" t="str">
        <f t="shared" si="3"/>
        <v/>
      </c>
    </row>
    <row r="32" spans="2:7" ht="18.75" x14ac:dyDescent="0.3">
      <c r="B32" s="43">
        <f t="shared" si="1"/>
        <v>45472</v>
      </c>
      <c r="C32" s="44">
        <f t="shared" si="2"/>
        <v>45472</v>
      </c>
      <c r="D32" s="36"/>
      <c r="E32" s="36"/>
      <c r="F32" s="36"/>
      <c r="G32" s="65" t="str">
        <f t="shared" si="3"/>
        <v/>
      </c>
    </row>
    <row r="33" spans="2:7" ht="19.5" thickBot="1" x14ac:dyDescent="0.35">
      <c r="B33" s="45">
        <f t="shared" si="1"/>
        <v>45473</v>
      </c>
      <c r="C33" s="49">
        <f t="shared" si="2"/>
        <v>45473</v>
      </c>
      <c r="D33" s="37"/>
      <c r="E33" s="37"/>
      <c r="F33" s="37"/>
      <c r="G33" s="66" t="str">
        <f t="shared" si="3"/>
        <v/>
      </c>
    </row>
    <row r="34" spans="2:7" ht="18.75" thickTop="1" thickBot="1" x14ac:dyDescent="0.35">
      <c r="B34" s="47"/>
      <c r="D34" s="39"/>
      <c r="E34" s="39"/>
      <c r="F34" s="39"/>
      <c r="G34" s="67"/>
    </row>
    <row r="35" spans="2:7" ht="24" thickBot="1" x14ac:dyDescent="0.4">
      <c r="B35" s="78" t="s">
        <v>40</v>
      </c>
      <c r="C35" s="79"/>
      <c r="D35" s="79"/>
      <c r="E35" s="79"/>
      <c r="F35" s="80"/>
      <c r="G35" s="48">
        <f>SUM(G4:G33)</f>
        <v>0</v>
      </c>
    </row>
    <row r="36" spans="2:7" ht="27" customHeight="1" x14ac:dyDescent="0.25">
      <c r="B36" s="62" t="s">
        <v>43</v>
      </c>
      <c r="C36" s="63"/>
      <c r="D36" s="63"/>
      <c r="E36" s="63"/>
      <c r="F36" s="63"/>
      <c r="G36" s="59"/>
    </row>
    <row r="37" spans="2:7" x14ac:dyDescent="0.25">
      <c r="B37" s="47"/>
    </row>
  </sheetData>
  <sheetProtection algorithmName="SHA-512" hashValue="C8w8WHXdZPiui/DTfmvyQ8QO0UM6o4CrBuRMHqsn0sXEhUwXUnLby1IGgsZ+TQiP1BCoT3CkhRD1Fyhtvdcz7w==" saltValue="fue8fHR8jY6aUxZRQSVfGA==" spinCount="100000" sheet="1" objects="1" scenarios="1" formatCells="0" formatColumns="0" formatRows="0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4">
    <mergeCell ref="B1:G1"/>
    <mergeCell ref="B35:F35"/>
    <mergeCell ref="B3:C3"/>
    <mergeCell ref="B2:G2"/>
  </mergeCells>
  <conditionalFormatting sqref="B4:G33">
    <cfRule type="expression" dxfId="14" priority="2" stopIfTrue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F37BE023-C5E0-4532-ACC3-43307053204A}">
            <xm:f>MATCH($B4,Feiertage!$B$2:$B$49,0)&gt;0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B4:G33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8"/>
  <sheetViews>
    <sheetView showGridLines="0" zoomScale="90" zoomScaleNormal="9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B2" sqref="B2:G2"/>
    </sheetView>
  </sheetViews>
  <sheetFormatPr baseColWidth="10" defaultColWidth="11.42578125" defaultRowHeight="15" x14ac:dyDescent="0.25"/>
  <cols>
    <col min="1" max="1" width="2.28515625" style="40" customWidth="1"/>
    <col min="2" max="3" width="7.140625" style="40" customWidth="1"/>
    <col min="4" max="7" width="17.5703125" style="40" customWidth="1"/>
    <col min="8" max="8" width="14.5703125" style="1" customWidth="1"/>
    <col min="9" max="9" width="11.42578125" style="1"/>
    <col min="10" max="16384" width="11.42578125" style="40"/>
  </cols>
  <sheetData>
    <row r="1" spans="2:9" ht="39" customHeight="1" x14ac:dyDescent="0.25">
      <c r="B1" s="69">
        <v>45474</v>
      </c>
      <c r="C1" s="69"/>
      <c r="D1" s="69"/>
      <c r="E1" s="69"/>
      <c r="F1" s="69"/>
      <c r="G1" s="69"/>
    </row>
    <row r="2" spans="2:9" ht="24" customHeight="1" x14ac:dyDescent="0.25">
      <c r="B2" s="74" t="s">
        <v>0</v>
      </c>
      <c r="C2" s="74"/>
      <c r="D2" s="74"/>
      <c r="E2" s="74"/>
      <c r="F2" s="74"/>
      <c r="G2" s="74"/>
    </row>
    <row r="3" spans="2:9" ht="24" customHeight="1" thickBot="1" x14ac:dyDescent="0.3">
      <c r="B3" s="77" t="s">
        <v>5</v>
      </c>
      <c r="C3" s="77"/>
      <c r="D3" s="30" t="s">
        <v>1</v>
      </c>
      <c r="E3" s="31" t="s">
        <v>2</v>
      </c>
      <c r="F3" s="31" t="s">
        <v>3</v>
      </c>
      <c r="G3" s="30" t="s">
        <v>4</v>
      </c>
    </row>
    <row r="4" spans="2:9" ht="19.5" thickTop="1" x14ac:dyDescent="0.3">
      <c r="B4" s="41">
        <f>B1</f>
        <v>45474</v>
      </c>
      <c r="C4" s="42">
        <f>B4</f>
        <v>45474</v>
      </c>
      <c r="D4" s="34"/>
      <c r="E4" s="38"/>
      <c r="F4" s="38"/>
      <c r="G4" s="65" t="str">
        <f t="shared" ref="G4:G8" si="0">IF(E4,IF(D4,IF(D4&gt;E4,E4+"24:00"-D4,E4-D4)-F4,""),"")</f>
        <v/>
      </c>
    </row>
    <row r="5" spans="2:9" ht="18.75" x14ac:dyDescent="0.3">
      <c r="B5" s="43">
        <f>B4+1</f>
        <v>45475</v>
      </c>
      <c r="C5" s="44">
        <f>B5</f>
        <v>45475</v>
      </c>
      <c r="D5" s="36"/>
      <c r="E5" s="36"/>
      <c r="F5" s="36"/>
      <c r="G5" s="65" t="str">
        <f t="shared" si="0"/>
        <v/>
      </c>
    </row>
    <row r="6" spans="2:9" ht="18.75" x14ac:dyDescent="0.3">
      <c r="B6" s="43">
        <f t="shared" ref="B6:B34" si="1">B5+1</f>
        <v>45476</v>
      </c>
      <c r="C6" s="44">
        <f t="shared" ref="C6:C34" si="2">B6</f>
        <v>45476</v>
      </c>
      <c r="D6" s="36"/>
      <c r="E6" s="36"/>
      <c r="F6" s="36"/>
      <c r="G6" s="65" t="str">
        <f t="shared" si="0"/>
        <v/>
      </c>
    </row>
    <row r="7" spans="2:9" ht="18.75" x14ac:dyDescent="0.3">
      <c r="B7" s="43">
        <f t="shared" si="1"/>
        <v>45477</v>
      </c>
      <c r="C7" s="44">
        <f t="shared" si="2"/>
        <v>45477</v>
      </c>
      <c r="D7" s="36"/>
      <c r="E7" s="36"/>
      <c r="F7" s="36"/>
      <c r="G7" s="65" t="str">
        <f t="shared" si="0"/>
        <v/>
      </c>
    </row>
    <row r="8" spans="2:9" ht="18.75" x14ac:dyDescent="0.3">
      <c r="B8" s="43">
        <f t="shared" si="1"/>
        <v>45478</v>
      </c>
      <c r="C8" s="44">
        <f t="shared" si="2"/>
        <v>45478</v>
      </c>
      <c r="D8" s="36"/>
      <c r="E8" s="36"/>
      <c r="F8" s="36"/>
      <c r="G8" s="65" t="str">
        <f t="shared" si="0"/>
        <v/>
      </c>
      <c r="I8" s="4"/>
    </row>
    <row r="9" spans="2:9" ht="18.75" x14ac:dyDescent="0.3">
      <c r="B9" s="43">
        <f t="shared" si="1"/>
        <v>45479</v>
      </c>
      <c r="C9" s="44">
        <f t="shared" si="2"/>
        <v>45479</v>
      </c>
      <c r="D9" s="36"/>
      <c r="E9" s="36"/>
      <c r="F9" s="36"/>
      <c r="G9" s="65" t="str">
        <f>IF(E9,IF(D9,IF(D9&gt;E9,E9+"24:00"-D9,E9-D9)-F9,""),"")</f>
        <v/>
      </c>
    </row>
    <row r="10" spans="2:9" ht="18.75" x14ac:dyDescent="0.3">
      <c r="B10" s="43">
        <f t="shared" si="1"/>
        <v>45480</v>
      </c>
      <c r="C10" s="44">
        <f t="shared" si="2"/>
        <v>45480</v>
      </c>
      <c r="D10" s="36"/>
      <c r="E10" s="36"/>
      <c r="F10" s="36"/>
      <c r="G10" s="65" t="str">
        <f t="shared" ref="G10:G34" si="3">IF(E10,IF(D10,IF(D10&gt;E10,E10+"24:00"-D10,E10-D10)-F10,""),"")</f>
        <v/>
      </c>
    </row>
    <row r="11" spans="2:9" ht="18.75" x14ac:dyDescent="0.3">
      <c r="B11" s="43">
        <f t="shared" si="1"/>
        <v>45481</v>
      </c>
      <c r="C11" s="44">
        <f t="shared" si="2"/>
        <v>45481</v>
      </c>
      <c r="D11" s="36"/>
      <c r="E11" s="36"/>
      <c r="F11" s="36"/>
      <c r="G11" s="65" t="str">
        <f t="shared" si="3"/>
        <v/>
      </c>
    </row>
    <row r="12" spans="2:9" ht="18.75" x14ac:dyDescent="0.3">
      <c r="B12" s="43">
        <f t="shared" si="1"/>
        <v>45482</v>
      </c>
      <c r="C12" s="44">
        <f t="shared" si="2"/>
        <v>45482</v>
      </c>
      <c r="D12" s="36"/>
      <c r="E12" s="36"/>
      <c r="F12" s="36"/>
      <c r="G12" s="65" t="str">
        <f t="shared" si="3"/>
        <v/>
      </c>
    </row>
    <row r="13" spans="2:9" ht="18.75" x14ac:dyDescent="0.3">
      <c r="B13" s="43">
        <f t="shared" si="1"/>
        <v>45483</v>
      </c>
      <c r="C13" s="44">
        <f t="shared" si="2"/>
        <v>45483</v>
      </c>
      <c r="D13" s="36"/>
      <c r="E13" s="36"/>
      <c r="F13" s="36"/>
      <c r="G13" s="65" t="str">
        <f t="shared" si="3"/>
        <v/>
      </c>
    </row>
    <row r="14" spans="2:9" ht="18.75" x14ac:dyDescent="0.3">
      <c r="B14" s="43">
        <f t="shared" si="1"/>
        <v>45484</v>
      </c>
      <c r="C14" s="44">
        <f t="shared" si="2"/>
        <v>45484</v>
      </c>
      <c r="D14" s="36"/>
      <c r="E14" s="36"/>
      <c r="F14" s="36"/>
      <c r="G14" s="65" t="str">
        <f t="shared" si="3"/>
        <v/>
      </c>
    </row>
    <row r="15" spans="2:9" ht="18.75" x14ac:dyDescent="0.3">
      <c r="B15" s="43">
        <f t="shared" si="1"/>
        <v>45485</v>
      </c>
      <c r="C15" s="44">
        <f t="shared" si="2"/>
        <v>45485</v>
      </c>
      <c r="D15" s="36"/>
      <c r="E15" s="36"/>
      <c r="F15" s="36"/>
      <c r="G15" s="65" t="str">
        <f t="shared" si="3"/>
        <v/>
      </c>
    </row>
    <row r="16" spans="2:9" ht="18.75" x14ac:dyDescent="0.3">
      <c r="B16" s="43">
        <f t="shared" si="1"/>
        <v>45486</v>
      </c>
      <c r="C16" s="44">
        <f t="shared" si="2"/>
        <v>45486</v>
      </c>
      <c r="D16" s="36"/>
      <c r="E16" s="36"/>
      <c r="F16" s="36"/>
      <c r="G16" s="65" t="str">
        <f t="shared" si="3"/>
        <v/>
      </c>
    </row>
    <row r="17" spans="2:7" ht="18.75" x14ac:dyDescent="0.3">
      <c r="B17" s="43">
        <f t="shared" si="1"/>
        <v>45487</v>
      </c>
      <c r="C17" s="44">
        <f t="shared" si="2"/>
        <v>45487</v>
      </c>
      <c r="D17" s="36"/>
      <c r="E17" s="36"/>
      <c r="F17" s="36"/>
      <c r="G17" s="65" t="str">
        <f t="shared" si="3"/>
        <v/>
      </c>
    </row>
    <row r="18" spans="2:7" ht="18.75" x14ac:dyDescent="0.3">
      <c r="B18" s="43">
        <f t="shared" si="1"/>
        <v>45488</v>
      </c>
      <c r="C18" s="44">
        <f t="shared" si="2"/>
        <v>45488</v>
      </c>
      <c r="D18" s="36"/>
      <c r="E18" s="36"/>
      <c r="F18" s="36"/>
      <c r="G18" s="65" t="str">
        <f t="shared" si="3"/>
        <v/>
      </c>
    </row>
    <row r="19" spans="2:7" ht="18.75" x14ac:dyDescent="0.3">
      <c r="B19" s="43">
        <f t="shared" si="1"/>
        <v>45489</v>
      </c>
      <c r="C19" s="44">
        <f t="shared" si="2"/>
        <v>45489</v>
      </c>
      <c r="D19" s="36"/>
      <c r="E19" s="36"/>
      <c r="F19" s="36"/>
      <c r="G19" s="65" t="str">
        <f t="shared" si="3"/>
        <v/>
      </c>
    </row>
    <row r="20" spans="2:7" ht="18.75" x14ac:dyDescent="0.3">
      <c r="B20" s="43">
        <f t="shared" si="1"/>
        <v>45490</v>
      </c>
      <c r="C20" s="44">
        <f t="shared" si="2"/>
        <v>45490</v>
      </c>
      <c r="D20" s="36"/>
      <c r="E20" s="36"/>
      <c r="F20" s="36"/>
      <c r="G20" s="65" t="str">
        <f t="shared" si="3"/>
        <v/>
      </c>
    </row>
    <row r="21" spans="2:7" ht="18.75" x14ac:dyDescent="0.3">
      <c r="B21" s="43">
        <f t="shared" si="1"/>
        <v>45491</v>
      </c>
      <c r="C21" s="44">
        <f t="shared" si="2"/>
        <v>45491</v>
      </c>
      <c r="D21" s="36"/>
      <c r="E21" s="36"/>
      <c r="F21" s="36"/>
      <c r="G21" s="65" t="str">
        <f t="shared" si="3"/>
        <v/>
      </c>
    </row>
    <row r="22" spans="2:7" ht="18.75" x14ac:dyDescent="0.3">
      <c r="B22" s="43">
        <f t="shared" si="1"/>
        <v>45492</v>
      </c>
      <c r="C22" s="44">
        <f t="shared" si="2"/>
        <v>45492</v>
      </c>
      <c r="D22" s="36"/>
      <c r="E22" s="36"/>
      <c r="F22" s="36"/>
      <c r="G22" s="65" t="str">
        <f t="shared" si="3"/>
        <v/>
      </c>
    </row>
    <row r="23" spans="2:7" ht="18.75" x14ac:dyDescent="0.3">
      <c r="B23" s="43">
        <f t="shared" si="1"/>
        <v>45493</v>
      </c>
      <c r="C23" s="44">
        <f t="shared" si="2"/>
        <v>45493</v>
      </c>
      <c r="D23" s="36"/>
      <c r="E23" s="36"/>
      <c r="F23" s="36"/>
      <c r="G23" s="65" t="str">
        <f t="shared" si="3"/>
        <v/>
      </c>
    </row>
    <row r="24" spans="2:7" ht="18.75" x14ac:dyDescent="0.3">
      <c r="B24" s="43">
        <f t="shared" si="1"/>
        <v>45494</v>
      </c>
      <c r="C24" s="44">
        <f t="shared" si="2"/>
        <v>45494</v>
      </c>
      <c r="D24" s="36"/>
      <c r="E24" s="36"/>
      <c r="F24" s="36"/>
      <c r="G24" s="65" t="str">
        <f t="shared" si="3"/>
        <v/>
      </c>
    </row>
    <row r="25" spans="2:7" ht="18.75" x14ac:dyDescent="0.3">
      <c r="B25" s="43">
        <f t="shared" si="1"/>
        <v>45495</v>
      </c>
      <c r="C25" s="44">
        <f t="shared" si="2"/>
        <v>45495</v>
      </c>
      <c r="D25" s="36"/>
      <c r="E25" s="36"/>
      <c r="F25" s="36"/>
      <c r="G25" s="65" t="str">
        <f t="shared" si="3"/>
        <v/>
      </c>
    </row>
    <row r="26" spans="2:7" ht="18.75" x14ac:dyDescent="0.3">
      <c r="B26" s="43">
        <f t="shared" si="1"/>
        <v>45496</v>
      </c>
      <c r="C26" s="44">
        <f t="shared" si="2"/>
        <v>45496</v>
      </c>
      <c r="D26" s="36"/>
      <c r="E26" s="36"/>
      <c r="F26" s="36"/>
      <c r="G26" s="65" t="str">
        <f t="shared" si="3"/>
        <v/>
      </c>
    </row>
    <row r="27" spans="2:7" ht="18.75" x14ac:dyDescent="0.3">
      <c r="B27" s="43">
        <f t="shared" si="1"/>
        <v>45497</v>
      </c>
      <c r="C27" s="44">
        <f t="shared" si="2"/>
        <v>45497</v>
      </c>
      <c r="D27" s="36"/>
      <c r="E27" s="36"/>
      <c r="F27" s="36"/>
      <c r="G27" s="65" t="str">
        <f t="shared" si="3"/>
        <v/>
      </c>
    </row>
    <row r="28" spans="2:7" ht="18.75" x14ac:dyDescent="0.3">
      <c r="B28" s="43">
        <f t="shared" si="1"/>
        <v>45498</v>
      </c>
      <c r="C28" s="44">
        <f t="shared" si="2"/>
        <v>45498</v>
      </c>
      <c r="D28" s="36"/>
      <c r="E28" s="36"/>
      <c r="F28" s="36"/>
      <c r="G28" s="65" t="str">
        <f t="shared" si="3"/>
        <v/>
      </c>
    </row>
    <row r="29" spans="2:7" ht="18.75" x14ac:dyDescent="0.3">
      <c r="B29" s="43">
        <f t="shared" si="1"/>
        <v>45499</v>
      </c>
      <c r="C29" s="44">
        <f t="shared" si="2"/>
        <v>45499</v>
      </c>
      <c r="D29" s="36"/>
      <c r="E29" s="36"/>
      <c r="F29" s="36"/>
      <c r="G29" s="65" t="str">
        <f t="shared" si="3"/>
        <v/>
      </c>
    </row>
    <row r="30" spans="2:7" ht="18.75" x14ac:dyDescent="0.3">
      <c r="B30" s="43">
        <f t="shared" si="1"/>
        <v>45500</v>
      </c>
      <c r="C30" s="44">
        <f t="shared" si="2"/>
        <v>45500</v>
      </c>
      <c r="D30" s="36"/>
      <c r="E30" s="36"/>
      <c r="F30" s="36"/>
      <c r="G30" s="65" t="str">
        <f t="shared" si="3"/>
        <v/>
      </c>
    </row>
    <row r="31" spans="2:7" ht="18.75" x14ac:dyDescent="0.3">
      <c r="B31" s="43">
        <f t="shared" si="1"/>
        <v>45501</v>
      </c>
      <c r="C31" s="44">
        <f t="shared" si="2"/>
        <v>45501</v>
      </c>
      <c r="D31" s="36"/>
      <c r="E31" s="36"/>
      <c r="F31" s="36"/>
      <c r="G31" s="65" t="str">
        <f t="shared" si="3"/>
        <v/>
      </c>
    </row>
    <row r="32" spans="2:7" ht="18.75" x14ac:dyDescent="0.3">
      <c r="B32" s="43">
        <f t="shared" si="1"/>
        <v>45502</v>
      </c>
      <c r="C32" s="44">
        <f t="shared" si="2"/>
        <v>45502</v>
      </c>
      <c r="D32" s="36"/>
      <c r="E32" s="36"/>
      <c r="F32" s="36"/>
      <c r="G32" s="65" t="str">
        <f t="shared" si="3"/>
        <v/>
      </c>
    </row>
    <row r="33" spans="2:7" ht="18.75" x14ac:dyDescent="0.3">
      <c r="B33" s="43">
        <f t="shared" si="1"/>
        <v>45503</v>
      </c>
      <c r="C33" s="44">
        <f t="shared" si="2"/>
        <v>45503</v>
      </c>
      <c r="D33" s="36"/>
      <c r="E33" s="36"/>
      <c r="F33" s="36"/>
      <c r="G33" s="65" t="str">
        <f t="shared" si="3"/>
        <v/>
      </c>
    </row>
    <row r="34" spans="2:7" ht="19.5" thickBot="1" x14ac:dyDescent="0.35">
      <c r="B34" s="45">
        <f t="shared" si="1"/>
        <v>45504</v>
      </c>
      <c r="C34" s="46">
        <f t="shared" si="2"/>
        <v>45504</v>
      </c>
      <c r="D34" s="37"/>
      <c r="E34" s="37"/>
      <c r="F34" s="37"/>
      <c r="G34" s="66" t="str">
        <f t="shared" si="3"/>
        <v/>
      </c>
    </row>
    <row r="35" spans="2:7" ht="16.5" thickTop="1" thickBot="1" x14ac:dyDescent="0.3">
      <c r="B35" s="47"/>
    </row>
    <row r="36" spans="2:7" ht="27" customHeight="1" thickBot="1" x14ac:dyDescent="0.3">
      <c r="B36" s="70" t="s">
        <v>43</v>
      </c>
      <c r="C36" s="71"/>
      <c r="D36" s="71"/>
      <c r="E36" s="71"/>
      <c r="F36" s="72"/>
      <c r="G36" s="60">
        <f>SUM(G4:G34)</f>
        <v>0</v>
      </c>
    </row>
    <row r="37" spans="2:7" x14ac:dyDescent="0.25">
      <c r="B37" s="47"/>
    </row>
    <row r="38" spans="2:7" x14ac:dyDescent="0.25">
      <c r="B38" s="47"/>
    </row>
  </sheetData>
  <sheetProtection algorithmName="SHA-512" hashValue="287QguvrjGUQYxTExmLgKeOazKe/pfL6AW60l3lqIEIESPlEsWbY+2b9PZbKzErcGDeAKPZcgfX4tmhcP5RHyQ==" saltValue="JOqdxkCEn9DoDR+1dAilcw==" spinCount="100000" sheet="1" objects="1" scenarios="1" formatCells="0" formatColumns="0" formatRows="0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4">
    <mergeCell ref="B1:G1"/>
    <mergeCell ref="B36:F36"/>
    <mergeCell ref="B3:C3"/>
    <mergeCell ref="B2:G2"/>
  </mergeCells>
  <conditionalFormatting sqref="B4:G34">
    <cfRule type="expression" dxfId="12" priority="2" stopIfTrue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F9E5DF82-C381-4C43-B34E-44019048A023}">
            <xm:f>MATCH($B4,Feiertage!$B$2:$B$49,0)&gt;0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B4:G34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38"/>
  <sheetViews>
    <sheetView showGridLines="0" zoomScale="90" zoomScaleNormal="9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B2" sqref="B2:G2"/>
    </sheetView>
  </sheetViews>
  <sheetFormatPr baseColWidth="10" defaultColWidth="11.42578125" defaultRowHeight="15" x14ac:dyDescent="0.25"/>
  <cols>
    <col min="1" max="1" width="2.28515625" style="40" customWidth="1"/>
    <col min="2" max="3" width="7.140625" style="40" customWidth="1"/>
    <col min="4" max="7" width="17.5703125" style="40" customWidth="1"/>
    <col min="8" max="8" width="14.5703125" style="1" customWidth="1"/>
    <col min="9" max="9" width="11.42578125" style="1"/>
    <col min="10" max="16384" width="11.42578125" style="40"/>
  </cols>
  <sheetData>
    <row r="1" spans="2:9" ht="39" customHeight="1" x14ac:dyDescent="0.25">
      <c r="B1" s="69">
        <v>45505</v>
      </c>
      <c r="C1" s="69"/>
      <c r="D1" s="69"/>
      <c r="E1" s="69"/>
      <c r="F1" s="69"/>
      <c r="G1" s="69"/>
    </row>
    <row r="2" spans="2:9" ht="24" customHeight="1" x14ac:dyDescent="0.25">
      <c r="B2" s="74" t="s">
        <v>0</v>
      </c>
      <c r="C2" s="74"/>
      <c r="D2" s="74"/>
      <c r="E2" s="74"/>
      <c r="F2" s="74"/>
      <c r="G2" s="74"/>
    </row>
    <row r="3" spans="2:9" ht="24" customHeight="1" thickBot="1" x14ac:dyDescent="0.3">
      <c r="B3" s="77" t="s">
        <v>5</v>
      </c>
      <c r="C3" s="77"/>
      <c r="D3" s="30" t="s">
        <v>1</v>
      </c>
      <c r="E3" s="31" t="s">
        <v>2</v>
      </c>
      <c r="F3" s="31" t="s">
        <v>3</v>
      </c>
      <c r="G3" s="30" t="s">
        <v>4</v>
      </c>
    </row>
    <row r="4" spans="2:9" ht="19.5" thickTop="1" x14ac:dyDescent="0.3">
      <c r="B4" s="41">
        <f>B1</f>
        <v>45505</v>
      </c>
      <c r="C4" s="42">
        <f>B4</f>
        <v>45505</v>
      </c>
      <c r="D4" s="34"/>
      <c r="E4" s="38"/>
      <c r="F4" s="38"/>
      <c r="G4" s="65" t="str">
        <f t="shared" ref="G4:G8" si="0">IF(E4,IF(D4,IF(D4&gt;E4,E4+"24:00"-D4,E4-D4)-F4,""),"")</f>
        <v/>
      </c>
    </row>
    <row r="5" spans="2:9" ht="18.75" x14ac:dyDescent="0.3">
      <c r="B5" s="43">
        <f>B4+1</f>
        <v>45506</v>
      </c>
      <c r="C5" s="44">
        <f>B5</f>
        <v>45506</v>
      </c>
      <c r="D5" s="36"/>
      <c r="E5" s="36"/>
      <c r="F5" s="36"/>
      <c r="G5" s="65" t="str">
        <f t="shared" si="0"/>
        <v/>
      </c>
    </row>
    <row r="6" spans="2:9" ht="18.75" x14ac:dyDescent="0.3">
      <c r="B6" s="43">
        <f t="shared" ref="B6:B34" si="1">B5+1</f>
        <v>45507</v>
      </c>
      <c r="C6" s="44">
        <f t="shared" ref="C6:C34" si="2">B6</f>
        <v>45507</v>
      </c>
      <c r="D6" s="36"/>
      <c r="E6" s="36"/>
      <c r="F6" s="36"/>
      <c r="G6" s="65" t="str">
        <f t="shared" si="0"/>
        <v/>
      </c>
    </row>
    <row r="7" spans="2:9" ht="18.75" x14ac:dyDescent="0.3">
      <c r="B7" s="43">
        <f t="shared" si="1"/>
        <v>45508</v>
      </c>
      <c r="C7" s="44">
        <f t="shared" si="2"/>
        <v>45508</v>
      </c>
      <c r="D7" s="36"/>
      <c r="E7" s="36"/>
      <c r="F7" s="36"/>
      <c r="G7" s="65" t="str">
        <f t="shared" si="0"/>
        <v/>
      </c>
    </row>
    <row r="8" spans="2:9" ht="18.75" x14ac:dyDescent="0.3">
      <c r="B8" s="43">
        <f t="shared" si="1"/>
        <v>45509</v>
      </c>
      <c r="C8" s="44">
        <f t="shared" si="2"/>
        <v>45509</v>
      </c>
      <c r="D8" s="36"/>
      <c r="E8" s="36"/>
      <c r="F8" s="36"/>
      <c r="G8" s="65" t="str">
        <f t="shared" si="0"/>
        <v/>
      </c>
      <c r="I8" s="4"/>
    </row>
    <row r="9" spans="2:9" ht="18.75" x14ac:dyDescent="0.3">
      <c r="B9" s="43">
        <f t="shared" si="1"/>
        <v>45510</v>
      </c>
      <c r="C9" s="44">
        <f t="shared" si="2"/>
        <v>45510</v>
      </c>
      <c r="D9" s="36"/>
      <c r="E9" s="36"/>
      <c r="F9" s="36"/>
      <c r="G9" s="65" t="str">
        <f>IF(E9,IF(D9,IF(D9&gt;E9,E9+"24:00"-D9,E9-D9)-F9,""),"")</f>
        <v/>
      </c>
    </row>
    <row r="10" spans="2:9" ht="18.75" x14ac:dyDescent="0.3">
      <c r="B10" s="43">
        <f t="shared" si="1"/>
        <v>45511</v>
      </c>
      <c r="C10" s="44">
        <f t="shared" si="2"/>
        <v>45511</v>
      </c>
      <c r="D10" s="36"/>
      <c r="E10" s="36"/>
      <c r="F10" s="36"/>
      <c r="G10" s="65" t="str">
        <f t="shared" ref="G10:G34" si="3">IF(E10,IF(D10,IF(D10&gt;E10,E10+"24:00"-D10,E10-D10)-F10,""),"")</f>
        <v/>
      </c>
    </row>
    <row r="11" spans="2:9" ht="18.75" x14ac:dyDescent="0.3">
      <c r="B11" s="43">
        <f t="shared" si="1"/>
        <v>45512</v>
      </c>
      <c r="C11" s="44">
        <f t="shared" si="2"/>
        <v>45512</v>
      </c>
      <c r="D11" s="36"/>
      <c r="E11" s="36"/>
      <c r="F11" s="36"/>
      <c r="G11" s="65" t="str">
        <f t="shared" si="3"/>
        <v/>
      </c>
    </row>
    <row r="12" spans="2:9" ht="18.75" x14ac:dyDescent="0.3">
      <c r="B12" s="43">
        <f t="shared" si="1"/>
        <v>45513</v>
      </c>
      <c r="C12" s="44">
        <f t="shared" si="2"/>
        <v>45513</v>
      </c>
      <c r="D12" s="36"/>
      <c r="E12" s="36"/>
      <c r="F12" s="36"/>
      <c r="G12" s="65" t="str">
        <f t="shared" si="3"/>
        <v/>
      </c>
    </row>
    <row r="13" spans="2:9" ht="18.75" x14ac:dyDescent="0.3">
      <c r="B13" s="43">
        <f t="shared" si="1"/>
        <v>45514</v>
      </c>
      <c r="C13" s="44">
        <f t="shared" si="2"/>
        <v>45514</v>
      </c>
      <c r="D13" s="36"/>
      <c r="E13" s="36"/>
      <c r="F13" s="36"/>
      <c r="G13" s="65" t="str">
        <f t="shared" si="3"/>
        <v/>
      </c>
    </row>
    <row r="14" spans="2:9" ht="18.75" x14ac:dyDescent="0.3">
      <c r="B14" s="43">
        <f t="shared" si="1"/>
        <v>45515</v>
      </c>
      <c r="C14" s="44">
        <f t="shared" si="2"/>
        <v>45515</v>
      </c>
      <c r="D14" s="36"/>
      <c r="E14" s="36"/>
      <c r="F14" s="36"/>
      <c r="G14" s="65" t="str">
        <f t="shared" si="3"/>
        <v/>
      </c>
    </row>
    <row r="15" spans="2:9" ht="18.75" x14ac:dyDescent="0.3">
      <c r="B15" s="43">
        <f t="shared" si="1"/>
        <v>45516</v>
      </c>
      <c r="C15" s="44">
        <f t="shared" si="2"/>
        <v>45516</v>
      </c>
      <c r="D15" s="36"/>
      <c r="E15" s="36"/>
      <c r="F15" s="36"/>
      <c r="G15" s="65" t="str">
        <f t="shared" si="3"/>
        <v/>
      </c>
    </row>
    <row r="16" spans="2:9" ht="18.75" x14ac:dyDescent="0.3">
      <c r="B16" s="43">
        <f t="shared" si="1"/>
        <v>45517</v>
      </c>
      <c r="C16" s="44">
        <f t="shared" si="2"/>
        <v>45517</v>
      </c>
      <c r="D16" s="36"/>
      <c r="E16" s="36"/>
      <c r="F16" s="36"/>
      <c r="G16" s="65" t="str">
        <f t="shared" si="3"/>
        <v/>
      </c>
    </row>
    <row r="17" spans="2:7" ht="18.75" x14ac:dyDescent="0.3">
      <c r="B17" s="43">
        <f t="shared" si="1"/>
        <v>45518</v>
      </c>
      <c r="C17" s="44">
        <f t="shared" si="2"/>
        <v>45518</v>
      </c>
      <c r="D17" s="36"/>
      <c r="E17" s="36"/>
      <c r="F17" s="36"/>
      <c r="G17" s="65" t="str">
        <f t="shared" si="3"/>
        <v/>
      </c>
    </row>
    <row r="18" spans="2:7" ht="18.75" x14ac:dyDescent="0.3">
      <c r="B18" s="43">
        <f t="shared" si="1"/>
        <v>45519</v>
      </c>
      <c r="C18" s="44">
        <f t="shared" si="2"/>
        <v>45519</v>
      </c>
      <c r="D18" s="36"/>
      <c r="E18" s="36"/>
      <c r="F18" s="36"/>
      <c r="G18" s="65" t="str">
        <f t="shared" si="3"/>
        <v/>
      </c>
    </row>
    <row r="19" spans="2:7" ht="18.75" x14ac:dyDescent="0.3">
      <c r="B19" s="43">
        <f t="shared" si="1"/>
        <v>45520</v>
      </c>
      <c r="C19" s="44">
        <f t="shared" si="2"/>
        <v>45520</v>
      </c>
      <c r="D19" s="36"/>
      <c r="E19" s="36"/>
      <c r="F19" s="36"/>
      <c r="G19" s="65" t="str">
        <f t="shared" si="3"/>
        <v/>
      </c>
    </row>
    <row r="20" spans="2:7" ht="18.75" x14ac:dyDescent="0.3">
      <c r="B20" s="43">
        <f t="shared" si="1"/>
        <v>45521</v>
      </c>
      <c r="C20" s="44">
        <f t="shared" si="2"/>
        <v>45521</v>
      </c>
      <c r="D20" s="36"/>
      <c r="E20" s="36"/>
      <c r="F20" s="36"/>
      <c r="G20" s="65" t="str">
        <f t="shared" si="3"/>
        <v/>
      </c>
    </row>
    <row r="21" spans="2:7" ht="18.75" x14ac:dyDescent="0.3">
      <c r="B21" s="43">
        <f t="shared" si="1"/>
        <v>45522</v>
      </c>
      <c r="C21" s="44">
        <f t="shared" si="2"/>
        <v>45522</v>
      </c>
      <c r="D21" s="36"/>
      <c r="E21" s="36"/>
      <c r="F21" s="36"/>
      <c r="G21" s="65" t="str">
        <f t="shared" si="3"/>
        <v/>
      </c>
    </row>
    <row r="22" spans="2:7" ht="18.75" x14ac:dyDescent="0.3">
      <c r="B22" s="43">
        <f t="shared" si="1"/>
        <v>45523</v>
      </c>
      <c r="C22" s="44">
        <f t="shared" si="2"/>
        <v>45523</v>
      </c>
      <c r="D22" s="36"/>
      <c r="E22" s="36"/>
      <c r="F22" s="36"/>
      <c r="G22" s="65" t="str">
        <f t="shared" si="3"/>
        <v/>
      </c>
    </row>
    <row r="23" spans="2:7" ht="18.75" x14ac:dyDescent="0.3">
      <c r="B23" s="43">
        <f t="shared" si="1"/>
        <v>45524</v>
      </c>
      <c r="C23" s="44">
        <f t="shared" si="2"/>
        <v>45524</v>
      </c>
      <c r="D23" s="36"/>
      <c r="E23" s="36"/>
      <c r="F23" s="36"/>
      <c r="G23" s="65" t="str">
        <f t="shared" si="3"/>
        <v/>
      </c>
    </row>
    <row r="24" spans="2:7" ht="18.75" x14ac:dyDescent="0.3">
      <c r="B24" s="43">
        <f t="shared" si="1"/>
        <v>45525</v>
      </c>
      <c r="C24" s="44">
        <f t="shared" si="2"/>
        <v>45525</v>
      </c>
      <c r="D24" s="36"/>
      <c r="E24" s="36"/>
      <c r="F24" s="36"/>
      <c r="G24" s="65" t="str">
        <f t="shared" si="3"/>
        <v/>
      </c>
    </row>
    <row r="25" spans="2:7" ht="18.75" x14ac:dyDescent="0.3">
      <c r="B25" s="43">
        <f t="shared" si="1"/>
        <v>45526</v>
      </c>
      <c r="C25" s="44">
        <f t="shared" si="2"/>
        <v>45526</v>
      </c>
      <c r="D25" s="36"/>
      <c r="E25" s="36"/>
      <c r="F25" s="36"/>
      <c r="G25" s="65" t="str">
        <f t="shared" si="3"/>
        <v/>
      </c>
    </row>
    <row r="26" spans="2:7" ht="18.75" x14ac:dyDescent="0.3">
      <c r="B26" s="43">
        <f t="shared" si="1"/>
        <v>45527</v>
      </c>
      <c r="C26" s="44">
        <f t="shared" si="2"/>
        <v>45527</v>
      </c>
      <c r="D26" s="36"/>
      <c r="E26" s="36"/>
      <c r="F26" s="36"/>
      <c r="G26" s="65" t="str">
        <f t="shared" si="3"/>
        <v/>
      </c>
    </row>
    <row r="27" spans="2:7" ht="18.75" x14ac:dyDescent="0.3">
      <c r="B27" s="43">
        <f t="shared" si="1"/>
        <v>45528</v>
      </c>
      <c r="C27" s="44">
        <f t="shared" si="2"/>
        <v>45528</v>
      </c>
      <c r="D27" s="36"/>
      <c r="E27" s="36"/>
      <c r="F27" s="36"/>
      <c r="G27" s="65" t="str">
        <f t="shared" si="3"/>
        <v/>
      </c>
    </row>
    <row r="28" spans="2:7" ht="18.75" x14ac:dyDescent="0.3">
      <c r="B28" s="43">
        <f t="shared" si="1"/>
        <v>45529</v>
      </c>
      <c r="C28" s="44">
        <f t="shared" si="2"/>
        <v>45529</v>
      </c>
      <c r="D28" s="36"/>
      <c r="E28" s="36"/>
      <c r="F28" s="36"/>
      <c r="G28" s="65" t="str">
        <f t="shared" si="3"/>
        <v/>
      </c>
    </row>
    <row r="29" spans="2:7" ht="18.75" x14ac:dyDescent="0.3">
      <c r="B29" s="43">
        <f t="shared" si="1"/>
        <v>45530</v>
      </c>
      <c r="C29" s="44">
        <f t="shared" si="2"/>
        <v>45530</v>
      </c>
      <c r="D29" s="36"/>
      <c r="E29" s="36"/>
      <c r="F29" s="36"/>
      <c r="G29" s="65" t="str">
        <f t="shared" si="3"/>
        <v/>
      </c>
    </row>
    <row r="30" spans="2:7" ht="18.75" x14ac:dyDescent="0.3">
      <c r="B30" s="43">
        <f t="shared" si="1"/>
        <v>45531</v>
      </c>
      <c r="C30" s="44">
        <f t="shared" si="2"/>
        <v>45531</v>
      </c>
      <c r="D30" s="36"/>
      <c r="E30" s="36"/>
      <c r="F30" s="36"/>
      <c r="G30" s="65" t="str">
        <f t="shared" si="3"/>
        <v/>
      </c>
    </row>
    <row r="31" spans="2:7" ht="18.75" x14ac:dyDescent="0.3">
      <c r="B31" s="43">
        <f t="shared" si="1"/>
        <v>45532</v>
      </c>
      <c r="C31" s="44">
        <f t="shared" si="2"/>
        <v>45532</v>
      </c>
      <c r="D31" s="36"/>
      <c r="E31" s="36"/>
      <c r="F31" s="36"/>
      <c r="G31" s="65" t="str">
        <f t="shared" si="3"/>
        <v/>
      </c>
    </row>
    <row r="32" spans="2:7" ht="18.75" x14ac:dyDescent="0.3">
      <c r="B32" s="43">
        <f t="shared" si="1"/>
        <v>45533</v>
      </c>
      <c r="C32" s="44">
        <f t="shared" si="2"/>
        <v>45533</v>
      </c>
      <c r="D32" s="36"/>
      <c r="E32" s="36"/>
      <c r="F32" s="36"/>
      <c r="G32" s="65" t="str">
        <f t="shared" si="3"/>
        <v/>
      </c>
    </row>
    <row r="33" spans="2:7" ht="18.75" x14ac:dyDescent="0.3">
      <c r="B33" s="43">
        <f t="shared" si="1"/>
        <v>45534</v>
      </c>
      <c r="C33" s="44">
        <f t="shared" si="2"/>
        <v>45534</v>
      </c>
      <c r="D33" s="36"/>
      <c r="E33" s="36"/>
      <c r="F33" s="36"/>
      <c r="G33" s="65" t="str">
        <f t="shared" si="3"/>
        <v/>
      </c>
    </row>
    <row r="34" spans="2:7" ht="19.5" thickBot="1" x14ac:dyDescent="0.35">
      <c r="B34" s="45">
        <f t="shared" si="1"/>
        <v>45535</v>
      </c>
      <c r="C34" s="46">
        <f t="shared" si="2"/>
        <v>45535</v>
      </c>
      <c r="D34" s="37"/>
      <c r="E34" s="37"/>
      <c r="F34" s="37"/>
      <c r="G34" s="66" t="str">
        <f t="shared" si="3"/>
        <v/>
      </c>
    </row>
    <row r="35" spans="2:7" ht="16.5" thickTop="1" thickBot="1" x14ac:dyDescent="0.3">
      <c r="B35" s="47"/>
    </row>
    <row r="36" spans="2:7" ht="27" customHeight="1" thickBot="1" x14ac:dyDescent="0.3">
      <c r="B36" s="70" t="s">
        <v>43</v>
      </c>
      <c r="C36" s="71"/>
      <c r="D36" s="71"/>
      <c r="E36" s="71"/>
      <c r="F36" s="72"/>
      <c r="G36" s="60">
        <f>SUM(G4:G34)</f>
        <v>0</v>
      </c>
    </row>
    <row r="37" spans="2:7" x14ac:dyDescent="0.25">
      <c r="B37" s="47"/>
    </row>
    <row r="38" spans="2:7" x14ac:dyDescent="0.25">
      <c r="B38" s="47"/>
    </row>
  </sheetData>
  <sheetProtection algorithmName="SHA-512" hashValue="uOyRJNPUHfxyTeYSzgt0dQ0bpyQZhl5oVRgHxTVLUVZ8kHty0cuC6IeSUwWlUtla2O1rg9Oe6nWyp12nIb2bsw==" saltValue="m/uzgg7r7yNe92RxNSM/8w==" spinCount="100000" sheet="1" objects="1" scenarios="1" formatCells="0" formatColumns="0" formatRows="0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4">
    <mergeCell ref="B1:G1"/>
    <mergeCell ref="B36:F36"/>
    <mergeCell ref="B3:C3"/>
    <mergeCell ref="B2:G2"/>
  </mergeCells>
  <conditionalFormatting sqref="B4:G34">
    <cfRule type="expression" dxfId="10" priority="2" stopIfTrue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810FAAC-5A07-4555-9FAC-722487E18E40}">
            <xm:f>MATCH($B4,Feiertage!$B$2:$B$49,0)&gt;0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B4:G34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37"/>
  <sheetViews>
    <sheetView showGridLines="0" zoomScale="90" zoomScaleNormal="9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B2" sqref="B2:G2"/>
    </sheetView>
  </sheetViews>
  <sheetFormatPr baseColWidth="10" defaultColWidth="11.42578125" defaultRowHeight="15" x14ac:dyDescent="0.25"/>
  <cols>
    <col min="1" max="1" width="2.28515625" style="40" customWidth="1"/>
    <col min="2" max="3" width="7.140625" style="40" customWidth="1"/>
    <col min="4" max="7" width="17.5703125" style="40" customWidth="1"/>
    <col min="8" max="8" width="14.5703125" style="1" customWidth="1"/>
    <col min="9" max="9" width="11.42578125" style="1"/>
    <col min="10" max="16384" width="11.42578125" style="40"/>
  </cols>
  <sheetData>
    <row r="1" spans="2:9" ht="39" customHeight="1" x14ac:dyDescent="0.25">
      <c r="B1" s="69">
        <v>45536</v>
      </c>
      <c r="C1" s="69"/>
      <c r="D1" s="69"/>
      <c r="E1" s="69"/>
      <c r="F1" s="69"/>
      <c r="G1" s="69"/>
    </row>
    <row r="2" spans="2:9" ht="24" customHeight="1" x14ac:dyDescent="0.25">
      <c r="B2" s="74" t="s">
        <v>0</v>
      </c>
      <c r="C2" s="74"/>
      <c r="D2" s="74"/>
      <c r="E2" s="74"/>
      <c r="F2" s="74"/>
      <c r="G2" s="74"/>
    </row>
    <row r="3" spans="2:9" ht="24" customHeight="1" thickBot="1" x14ac:dyDescent="0.3">
      <c r="B3" s="77" t="s">
        <v>5</v>
      </c>
      <c r="C3" s="77"/>
      <c r="D3" s="30" t="s">
        <v>1</v>
      </c>
      <c r="E3" s="31" t="s">
        <v>2</v>
      </c>
      <c r="F3" s="31" t="s">
        <v>3</v>
      </c>
      <c r="G3" s="30" t="s">
        <v>4</v>
      </c>
    </row>
    <row r="4" spans="2:9" ht="19.5" thickTop="1" x14ac:dyDescent="0.3">
      <c r="B4" s="41">
        <f>B1</f>
        <v>45536</v>
      </c>
      <c r="C4" s="42">
        <f>B4</f>
        <v>45536</v>
      </c>
      <c r="D4" s="34"/>
      <c r="E4" s="38"/>
      <c r="F4" s="38"/>
      <c r="G4" s="65" t="str">
        <f t="shared" ref="G4:G8" si="0">IF(E4,IF(D4,IF(D4&gt;E4,E4+"24:00"-D4,E4-D4)-F4,""),"")</f>
        <v/>
      </c>
    </row>
    <row r="5" spans="2:9" ht="18.75" x14ac:dyDescent="0.3">
      <c r="B5" s="43">
        <f>B4+1</f>
        <v>45537</v>
      </c>
      <c r="C5" s="44">
        <f>B5</f>
        <v>45537</v>
      </c>
      <c r="D5" s="36"/>
      <c r="E5" s="36"/>
      <c r="F5" s="36"/>
      <c r="G5" s="65" t="str">
        <f t="shared" si="0"/>
        <v/>
      </c>
    </row>
    <row r="6" spans="2:9" ht="18.75" x14ac:dyDescent="0.3">
      <c r="B6" s="43">
        <f t="shared" ref="B6:B33" si="1">B5+1</f>
        <v>45538</v>
      </c>
      <c r="C6" s="44">
        <f t="shared" ref="C6:C33" si="2">B6</f>
        <v>45538</v>
      </c>
      <c r="D6" s="36"/>
      <c r="E6" s="36"/>
      <c r="F6" s="36"/>
      <c r="G6" s="65" t="str">
        <f t="shared" si="0"/>
        <v/>
      </c>
    </row>
    <row r="7" spans="2:9" ht="18.75" x14ac:dyDescent="0.3">
      <c r="B7" s="43">
        <f t="shared" si="1"/>
        <v>45539</v>
      </c>
      <c r="C7" s="44">
        <f t="shared" si="2"/>
        <v>45539</v>
      </c>
      <c r="D7" s="36"/>
      <c r="E7" s="36"/>
      <c r="F7" s="36"/>
      <c r="G7" s="65" t="str">
        <f t="shared" si="0"/>
        <v/>
      </c>
    </row>
    <row r="8" spans="2:9" ht="18.75" x14ac:dyDescent="0.3">
      <c r="B8" s="43">
        <f t="shared" si="1"/>
        <v>45540</v>
      </c>
      <c r="C8" s="44">
        <f t="shared" si="2"/>
        <v>45540</v>
      </c>
      <c r="D8" s="36"/>
      <c r="E8" s="36"/>
      <c r="F8" s="36"/>
      <c r="G8" s="65" t="str">
        <f t="shared" si="0"/>
        <v/>
      </c>
      <c r="I8" s="4"/>
    </row>
    <row r="9" spans="2:9" ht="18.75" x14ac:dyDescent="0.3">
      <c r="B9" s="43">
        <f t="shared" si="1"/>
        <v>45541</v>
      </c>
      <c r="C9" s="44">
        <f t="shared" si="2"/>
        <v>45541</v>
      </c>
      <c r="D9" s="36"/>
      <c r="E9" s="36"/>
      <c r="F9" s="36"/>
      <c r="G9" s="65" t="str">
        <f>IF(E9,IF(D9,IF(D9&gt;E9,E9+"24:00"-D9,E9-D9)-F9,""),"")</f>
        <v/>
      </c>
    </row>
    <row r="10" spans="2:9" ht="18.75" x14ac:dyDescent="0.3">
      <c r="B10" s="43">
        <f t="shared" si="1"/>
        <v>45542</v>
      </c>
      <c r="C10" s="44">
        <f t="shared" si="2"/>
        <v>45542</v>
      </c>
      <c r="D10" s="36"/>
      <c r="E10" s="36"/>
      <c r="F10" s="36"/>
      <c r="G10" s="65" t="str">
        <f t="shared" ref="G10:G33" si="3">IF(E10,IF(D10,IF(D10&gt;E10,E10+"24:00"-D10,E10-D10)-F10,""),"")</f>
        <v/>
      </c>
    </row>
    <row r="11" spans="2:9" ht="18.75" x14ac:dyDescent="0.3">
      <c r="B11" s="43">
        <f t="shared" si="1"/>
        <v>45543</v>
      </c>
      <c r="C11" s="44">
        <f t="shared" si="2"/>
        <v>45543</v>
      </c>
      <c r="D11" s="36"/>
      <c r="E11" s="36"/>
      <c r="F11" s="36"/>
      <c r="G11" s="65" t="str">
        <f t="shared" si="3"/>
        <v/>
      </c>
    </row>
    <row r="12" spans="2:9" ht="18.75" x14ac:dyDescent="0.3">
      <c r="B12" s="43">
        <f t="shared" si="1"/>
        <v>45544</v>
      </c>
      <c r="C12" s="44">
        <f t="shared" si="2"/>
        <v>45544</v>
      </c>
      <c r="D12" s="36"/>
      <c r="E12" s="36"/>
      <c r="F12" s="36"/>
      <c r="G12" s="65" t="str">
        <f t="shared" si="3"/>
        <v/>
      </c>
    </row>
    <row r="13" spans="2:9" ht="18.75" x14ac:dyDescent="0.3">
      <c r="B13" s="43">
        <f t="shared" si="1"/>
        <v>45545</v>
      </c>
      <c r="C13" s="44">
        <f t="shared" si="2"/>
        <v>45545</v>
      </c>
      <c r="D13" s="36"/>
      <c r="E13" s="36"/>
      <c r="F13" s="36"/>
      <c r="G13" s="65" t="str">
        <f t="shared" si="3"/>
        <v/>
      </c>
    </row>
    <row r="14" spans="2:9" ht="18.75" x14ac:dyDescent="0.3">
      <c r="B14" s="43">
        <f t="shared" si="1"/>
        <v>45546</v>
      </c>
      <c r="C14" s="44">
        <f t="shared" si="2"/>
        <v>45546</v>
      </c>
      <c r="D14" s="36"/>
      <c r="E14" s="36"/>
      <c r="F14" s="36"/>
      <c r="G14" s="65" t="str">
        <f t="shared" si="3"/>
        <v/>
      </c>
    </row>
    <row r="15" spans="2:9" ht="18.75" x14ac:dyDescent="0.3">
      <c r="B15" s="43">
        <f t="shared" si="1"/>
        <v>45547</v>
      </c>
      <c r="C15" s="44">
        <f t="shared" si="2"/>
        <v>45547</v>
      </c>
      <c r="D15" s="36"/>
      <c r="E15" s="36"/>
      <c r="F15" s="36"/>
      <c r="G15" s="65" t="str">
        <f t="shared" si="3"/>
        <v/>
      </c>
    </row>
    <row r="16" spans="2:9" ht="18.75" x14ac:dyDescent="0.3">
      <c r="B16" s="43">
        <f t="shared" si="1"/>
        <v>45548</v>
      </c>
      <c r="C16" s="44">
        <f t="shared" si="2"/>
        <v>45548</v>
      </c>
      <c r="D16" s="36"/>
      <c r="E16" s="36"/>
      <c r="F16" s="36"/>
      <c r="G16" s="65" t="str">
        <f t="shared" si="3"/>
        <v/>
      </c>
    </row>
    <row r="17" spans="2:7" ht="18.75" x14ac:dyDescent="0.3">
      <c r="B17" s="43">
        <f t="shared" si="1"/>
        <v>45549</v>
      </c>
      <c r="C17" s="44">
        <f t="shared" si="2"/>
        <v>45549</v>
      </c>
      <c r="D17" s="36"/>
      <c r="E17" s="36"/>
      <c r="F17" s="36"/>
      <c r="G17" s="65" t="str">
        <f t="shared" si="3"/>
        <v/>
      </c>
    </row>
    <row r="18" spans="2:7" ht="18.75" x14ac:dyDescent="0.3">
      <c r="B18" s="43">
        <f t="shared" si="1"/>
        <v>45550</v>
      </c>
      <c r="C18" s="44">
        <f t="shared" si="2"/>
        <v>45550</v>
      </c>
      <c r="D18" s="36"/>
      <c r="E18" s="36"/>
      <c r="F18" s="36"/>
      <c r="G18" s="65" t="str">
        <f t="shared" si="3"/>
        <v/>
      </c>
    </row>
    <row r="19" spans="2:7" ht="18.75" x14ac:dyDescent="0.3">
      <c r="B19" s="43">
        <f t="shared" si="1"/>
        <v>45551</v>
      </c>
      <c r="C19" s="44">
        <f t="shared" si="2"/>
        <v>45551</v>
      </c>
      <c r="D19" s="36"/>
      <c r="E19" s="36"/>
      <c r="F19" s="36"/>
      <c r="G19" s="65" t="str">
        <f t="shared" si="3"/>
        <v/>
      </c>
    </row>
    <row r="20" spans="2:7" ht="18.75" x14ac:dyDescent="0.3">
      <c r="B20" s="43">
        <f t="shared" si="1"/>
        <v>45552</v>
      </c>
      <c r="C20" s="44">
        <f t="shared" si="2"/>
        <v>45552</v>
      </c>
      <c r="D20" s="36"/>
      <c r="E20" s="36"/>
      <c r="F20" s="36"/>
      <c r="G20" s="65" t="str">
        <f t="shared" si="3"/>
        <v/>
      </c>
    </row>
    <row r="21" spans="2:7" ht="18.75" x14ac:dyDescent="0.3">
      <c r="B21" s="43">
        <f t="shared" si="1"/>
        <v>45553</v>
      </c>
      <c r="C21" s="44">
        <f t="shared" si="2"/>
        <v>45553</v>
      </c>
      <c r="D21" s="36"/>
      <c r="E21" s="36"/>
      <c r="F21" s="36"/>
      <c r="G21" s="65" t="str">
        <f t="shared" si="3"/>
        <v/>
      </c>
    </row>
    <row r="22" spans="2:7" ht="18.75" x14ac:dyDescent="0.3">
      <c r="B22" s="43">
        <f t="shared" si="1"/>
        <v>45554</v>
      </c>
      <c r="C22" s="44">
        <f t="shared" si="2"/>
        <v>45554</v>
      </c>
      <c r="D22" s="36"/>
      <c r="E22" s="36"/>
      <c r="F22" s="36"/>
      <c r="G22" s="65" t="str">
        <f t="shared" si="3"/>
        <v/>
      </c>
    </row>
    <row r="23" spans="2:7" ht="18.75" x14ac:dyDescent="0.3">
      <c r="B23" s="43">
        <f t="shared" si="1"/>
        <v>45555</v>
      </c>
      <c r="C23" s="44">
        <f t="shared" si="2"/>
        <v>45555</v>
      </c>
      <c r="D23" s="36"/>
      <c r="E23" s="36"/>
      <c r="F23" s="36"/>
      <c r="G23" s="65" t="str">
        <f t="shared" si="3"/>
        <v/>
      </c>
    </row>
    <row r="24" spans="2:7" ht="18.75" x14ac:dyDescent="0.3">
      <c r="B24" s="43">
        <f t="shared" si="1"/>
        <v>45556</v>
      </c>
      <c r="C24" s="44">
        <f t="shared" si="2"/>
        <v>45556</v>
      </c>
      <c r="D24" s="36"/>
      <c r="E24" s="36"/>
      <c r="F24" s="36"/>
      <c r="G24" s="65" t="str">
        <f t="shared" si="3"/>
        <v/>
      </c>
    </row>
    <row r="25" spans="2:7" ht="18.75" x14ac:dyDescent="0.3">
      <c r="B25" s="43">
        <f t="shared" si="1"/>
        <v>45557</v>
      </c>
      <c r="C25" s="44">
        <f t="shared" si="2"/>
        <v>45557</v>
      </c>
      <c r="D25" s="36"/>
      <c r="E25" s="36"/>
      <c r="F25" s="36"/>
      <c r="G25" s="65" t="str">
        <f t="shared" si="3"/>
        <v/>
      </c>
    </row>
    <row r="26" spans="2:7" ht="18.75" x14ac:dyDescent="0.3">
      <c r="B26" s="43">
        <f t="shared" si="1"/>
        <v>45558</v>
      </c>
      <c r="C26" s="44">
        <f t="shared" si="2"/>
        <v>45558</v>
      </c>
      <c r="D26" s="36"/>
      <c r="E26" s="36"/>
      <c r="F26" s="36"/>
      <c r="G26" s="65" t="str">
        <f t="shared" si="3"/>
        <v/>
      </c>
    </row>
    <row r="27" spans="2:7" ht="18.75" x14ac:dyDescent="0.3">
      <c r="B27" s="43">
        <f t="shared" si="1"/>
        <v>45559</v>
      </c>
      <c r="C27" s="44">
        <f t="shared" si="2"/>
        <v>45559</v>
      </c>
      <c r="D27" s="36"/>
      <c r="E27" s="36"/>
      <c r="F27" s="36"/>
      <c r="G27" s="65" t="str">
        <f t="shared" si="3"/>
        <v/>
      </c>
    </row>
    <row r="28" spans="2:7" ht="18.75" x14ac:dyDescent="0.3">
      <c r="B28" s="43">
        <f t="shared" si="1"/>
        <v>45560</v>
      </c>
      <c r="C28" s="44">
        <f t="shared" si="2"/>
        <v>45560</v>
      </c>
      <c r="D28" s="36"/>
      <c r="E28" s="36"/>
      <c r="F28" s="36"/>
      <c r="G28" s="65" t="str">
        <f t="shared" si="3"/>
        <v/>
      </c>
    </row>
    <row r="29" spans="2:7" ht="18.75" x14ac:dyDescent="0.3">
      <c r="B29" s="43">
        <f t="shared" si="1"/>
        <v>45561</v>
      </c>
      <c r="C29" s="44">
        <f t="shared" si="2"/>
        <v>45561</v>
      </c>
      <c r="D29" s="36"/>
      <c r="E29" s="36"/>
      <c r="F29" s="36"/>
      <c r="G29" s="65" t="str">
        <f t="shared" si="3"/>
        <v/>
      </c>
    </row>
    <row r="30" spans="2:7" ht="18.75" x14ac:dyDescent="0.3">
      <c r="B30" s="43">
        <f t="shared" si="1"/>
        <v>45562</v>
      </c>
      <c r="C30" s="44">
        <f t="shared" si="2"/>
        <v>45562</v>
      </c>
      <c r="D30" s="36"/>
      <c r="E30" s="36"/>
      <c r="F30" s="36"/>
      <c r="G30" s="65" t="str">
        <f t="shared" si="3"/>
        <v/>
      </c>
    </row>
    <row r="31" spans="2:7" ht="18.75" x14ac:dyDescent="0.3">
      <c r="B31" s="43">
        <f t="shared" si="1"/>
        <v>45563</v>
      </c>
      <c r="C31" s="44">
        <f t="shared" si="2"/>
        <v>45563</v>
      </c>
      <c r="D31" s="36"/>
      <c r="E31" s="36"/>
      <c r="F31" s="36"/>
      <c r="G31" s="65" t="str">
        <f t="shared" si="3"/>
        <v/>
      </c>
    </row>
    <row r="32" spans="2:7" ht="18.75" x14ac:dyDescent="0.3">
      <c r="B32" s="43">
        <f t="shared" si="1"/>
        <v>45564</v>
      </c>
      <c r="C32" s="44">
        <f t="shared" si="2"/>
        <v>45564</v>
      </c>
      <c r="D32" s="36"/>
      <c r="E32" s="36"/>
      <c r="F32" s="36"/>
      <c r="G32" s="65" t="str">
        <f t="shared" si="3"/>
        <v/>
      </c>
    </row>
    <row r="33" spans="2:7" ht="19.5" thickBot="1" x14ac:dyDescent="0.35">
      <c r="B33" s="45">
        <f t="shared" si="1"/>
        <v>45565</v>
      </c>
      <c r="C33" s="49">
        <f t="shared" si="2"/>
        <v>45565</v>
      </c>
      <c r="D33" s="37"/>
      <c r="E33" s="37"/>
      <c r="F33" s="37"/>
      <c r="G33" s="66" t="str">
        <f t="shared" si="3"/>
        <v/>
      </c>
    </row>
    <row r="34" spans="2:7" ht="18.75" thickTop="1" thickBot="1" x14ac:dyDescent="0.35">
      <c r="B34" s="47"/>
      <c r="D34" s="39"/>
      <c r="E34" s="39"/>
      <c r="F34" s="39"/>
      <c r="G34" s="67"/>
    </row>
    <row r="35" spans="2:7" ht="24" thickBot="1" x14ac:dyDescent="0.4">
      <c r="B35" s="78" t="s">
        <v>40</v>
      </c>
      <c r="C35" s="79"/>
      <c r="D35" s="79"/>
      <c r="E35" s="79"/>
      <c r="F35" s="80"/>
      <c r="G35" s="48">
        <f>SUM(G4:G33)</f>
        <v>0</v>
      </c>
    </row>
    <row r="36" spans="2:7" ht="27" customHeight="1" x14ac:dyDescent="0.25">
      <c r="B36" s="62" t="s">
        <v>43</v>
      </c>
      <c r="C36" s="63"/>
      <c r="D36" s="63"/>
      <c r="E36" s="63"/>
      <c r="F36" s="63"/>
      <c r="G36" s="59"/>
    </row>
    <row r="37" spans="2:7" x14ac:dyDescent="0.25">
      <c r="B37" s="47"/>
    </row>
  </sheetData>
  <sheetProtection algorithmName="SHA-512" hashValue="a+HqEiA48V3wbxnMrPLWvVWm4kuYuEogYJ7gHABNkcB3jKcFbQlzUkPHFBCHwrCDXeSc+ojhCdBi0nWLdd5YCw==" saltValue="cD+dqD5wRJHrpDjV6jT+aw==" spinCount="100000" sheet="1" objects="1" scenarios="1" formatCells="0" formatColumns="0" formatRows="0"/>
  <customSheetViews>
    <customSheetView guid="{4652D98A-10A8-4A41-BE02-6BC110D8BB01}" showGridLines="0">
      <pane xSplit="4" ySplit="4" topLeftCell="E14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4">
    <mergeCell ref="B1:G1"/>
    <mergeCell ref="B35:F35"/>
    <mergeCell ref="B3:C3"/>
    <mergeCell ref="B2:G2"/>
  </mergeCells>
  <conditionalFormatting sqref="B4:G33">
    <cfRule type="expression" dxfId="8" priority="2" stopIfTrue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1A4760E-D9C5-4C4E-9274-BE8834F6ACA3}">
            <xm:f>MATCH($B4,Feiertage!$B$2:$B$49,0)&gt;0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B4:G33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Feiertage</vt:lpstr>
      <vt:lpstr>Jahresübersicht</vt:lpstr>
      <vt:lpstr>Januar!Druckbereich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Memic;Office-Lernen.com</dc:creator>
  <cp:lastModifiedBy>Almer Memic</cp:lastModifiedBy>
  <cp:lastPrinted>2021-12-03T22:13:26Z</cp:lastPrinted>
  <dcterms:created xsi:type="dcterms:W3CDTF">2017-09-20T18:53:26Z</dcterms:created>
  <dcterms:modified xsi:type="dcterms:W3CDTF">2023-09-09T13:34:06Z</dcterms:modified>
</cp:coreProperties>
</file>